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020" windowHeight="6405" tabRatio="753" activeTab="0"/>
  </bookViews>
  <sheets>
    <sheet name="المترددين" sheetId="1" r:id="rId1"/>
    <sheet name="المرقدين" sheetId="2" r:id="rId2"/>
    <sheet name="البوليسية" sheetId="3" r:id="rId3"/>
  </sheets>
  <definedNames/>
  <calcPr fullCalcOnLoad="1"/>
</workbook>
</file>

<file path=xl/sharedStrings.xml><?xml version="1.0" encoding="utf-8"?>
<sst xmlns="http://schemas.openxmlformats.org/spreadsheetml/2006/main" count="122" uniqueCount="58">
  <si>
    <t>مسالك بولية</t>
  </si>
  <si>
    <t>أنف وحنجرة</t>
  </si>
  <si>
    <t>علاج طبيعي</t>
  </si>
  <si>
    <t>نساء وولادة</t>
  </si>
  <si>
    <t>طبيب عام</t>
  </si>
  <si>
    <t>الاجمالي العام</t>
  </si>
  <si>
    <t>العيادة</t>
  </si>
  <si>
    <t>أخصائي باطني</t>
  </si>
  <si>
    <t>عيادة الأسنان</t>
  </si>
  <si>
    <t>عيادة الأطفال</t>
  </si>
  <si>
    <t>أخصائي عيون</t>
  </si>
  <si>
    <t>قسم الطوارئ</t>
  </si>
  <si>
    <t>المستشفى</t>
  </si>
  <si>
    <t>مستشفى سيئون</t>
  </si>
  <si>
    <t>مستشفى القطن</t>
  </si>
  <si>
    <t>مستشفى تريم</t>
  </si>
  <si>
    <t>مستشفى شبام</t>
  </si>
  <si>
    <t>أخصائي جراحة</t>
  </si>
  <si>
    <t>الاجـمـالـي</t>
  </si>
  <si>
    <t>أخصائي عظام</t>
  </si>
  <si>
    <t>الـباطـني</t>
  </si>
  <si>
    <t>الجراحة العامة</t>
  </si>
  <si>
    <t>المسالك البولية</t>
  </si>
  <si>
    <t>الأنف والأذن والجنجرة</t>
  </si>
  <si>
    <t>الأطـفـال</t>
  </si>
  <si>
    <t xml:space="preserve">النساء والولادة </t>
  </si>
  <si>
    <t>الإجـمـالي</t>
  </si>
  <si>
    <t>ذكور</t>
  </si>
  <si>
    <t>إناث</t>
  </si>
  <si>
    <t>وفيات</t>
  </si>
  <si>
    <t xml:space="preserve">إناث </t>
  </si>
  <si>
    <t>القسم</t>
  </si>
  <si>
    <t xml:space="preserve">جدول المرقدين بالأقسام الداخلية بمستشفيات </t>
  </si>
  <si>
    <t>الاجـمالي</t>
  </si>
  <si>
    <t>اناث</t>
  </si>
  <si>
    <t xml:space="preserve"> العظـام</t>
  </si>
  <si>
    <t xml:space="preserve"> العـيون</t>
  </si>
  <si>
    <t>الاجمالي</t>
  </si>
  <si>
    <t>المستشفيات</t>
  </si>
  <si>
    <t>الفئة</t>
  </si>
  <si>
    <t>حوادث جنائية</t>
  </si>
  <si>
    <t>حوادث مرورية</t>
  </si>
  <si>
    <t>طلقات نارية</t>
  </si>
  <si>
    <t>سقوط من أماكن مرتفعة</t>
  </si>
  <si>
    <t>حوادث حروق</t>
  </si>
  <si>
    <t>سقوط شي ثقيل على المصاب</t>
  </si>
  <si>
    <t>حوادث تسمم</t>
  </si>
  <si>
    <t>حوادث بمقر العمل</t>
  </si>
  <si>
    <t>جثث هامدة</t>
  </si>
  <si>
    <t>أخرى</t>
  </si>
  <si>
    <t>رجال</t>
  </si>
  <si>
    <t>نساء</t>
  </si>
  <si>
    <t>أطفال</t>
  </si>
  <si>
    <t>مستشفى حريضة</t>
  </si>
  <si>
    <t>جدول المترددين على العيادات الخارجية وقسم الطوارئ بمستشفيات مديريات وادي حضرموت والصحراء سيئون لعام 2005 م</t>
  </si>
  <si>
    <t xml:space="preserve">  مديريات وادي حضرموت والصحراء سيئون لعام 2005م</t>
  </si>
  <si>
    <t xml:space="preserve">  وادي حضرموت والصحراء لعام/ 2005 م</t>
  </si>
  <si>
    <t xml:space="preserve">كشف يوضح نشاط قسم الحوادث والطوارئ بمستشفيات مديريات 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</si>
</sst>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16">
    <font>
      <sz val="12"/>
      <name val="Arabic Transparent"/>
      <family val="0"/>
    </font>
    <font>
      <sz val="20"/>
      <name val="PT Bold Heading"/>
      <family val="0"/>
    </font>
    <font>
      <u val="single"/>
      <sz val="20"/>
      <name val="PT Bold Heading"/>
      <family val="0"/>
    </font>
    <font>
      <b/>
      <sz val="12"/>
      <name val="System"/>
      <family val="2"/>
    </font>
    <font>
      <b/>
      <sz val="14"/>
      <name val="Arabic Transparent"/>
      <family val="0"/>
    </font>
    <font>
      <b/>
      <sz val="16"/>
      <name val="Arabic Transparent"/>
      <family val="0"/>
    </font>
    <font>
      <u val="single"/>
      <sz val="12"/>
      <name val="Arabic Transparent"/>
      <family val="0"/>
    </font>
    <font>
      <b/>
      <sz val="18"/>
      <name val="PT Bold Dusky"/>
      <family val="0"/>
    </font>
    <font>
      <b/>
      <sz val="12"/>
      <name val="PT Bold Heading"/>
      <family val="0"/>
    </font>
    <font>
      <b/>
      <sz val="20"/>
      <name val="Arabic Transparent"/>
      <family val="0"/>
    </font>
    <font>
      <u val="single"/>
      <sz val="24"/>
      <name val="PT Bold Heading"/>
      <family val="0"/>
    </font>
    <font>
      <b/>
      <sz val="14"/>
      <name val="System"/>
      <family val="2"/>
    </font>
    <font>
      <u val="single"/>
      <sz val="22"/>
      <name val="PT Bold Heading"/>
      <family val="0"/>
    </font>
    <font>
      <sz val="14"/>
      <name val="PT Bold Heading"/>
      <family val="0"/>
    </font>
    <font>
      <b/>
      <sz val="14"/>
      <name val="PT Bold Heading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gray0625">
        <fgColor indexed="22"/>
        <bgColor indexed="41"/>
      </patternFill>
    </fill>
  </fills>
  <borders count="15">
    <border>
      <left/>
      <right/>
      <top/>
      <bottom/>
      <diagonal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6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4"/>
  <sheetViews>
    <sheetView rightToLeft="1" tabSelected="1" workbookViewId="0" topLeftCell="A1">
      <selection activeCell="B10" sqref="B10"/>
    </sheetView>
  </sheetViews>
  <sheetFormatPr defaultColWidth="8.796875" defaultRowHeight="15"/>
  <cols>
    <col min="1" max="1" width="15" style="0" customWidth="1"/>
    <col min="2" max="17" width="5.59765625" style="0" customWidth="1"/>
    <col min="18" max="18" width="7.59765625" style="0" bestFit="1" customWidth="1"/>
    <col min="19" max="20" width="6.69921875" style="0" bestFit="1" customWidth="1"/>
    <col min="21" max="22" width="5.59765625" style="0" customWidth="1"/>
    <col min="23" max="26" width="6.69921875" style="0" bestFit="1" customWidth="1"/>
  </cols>
  <sheetData>
    <row r="4" spans="4:21" ht="50.25" customHeight="1">
      <c r="D4" s="27" t="s">
        <v>54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4:21" ht="30" customHeight="1"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7.25" thickBot="1"/>
    <row r="7" spans="1:26" ht="105" customHeight="1" thickBot="1" thickTop="1">
      <c r="A7" s="20" t="s">
        <v>6</v>
      </c>
      <c r="B7" s="25" t="s">
        <v>7</v>
      </c>
      <c r="C7" s="25"/>
      <c r="D7" s="25" t="s">
        <v>17</v>
      </c>
      <c r="E7" s="25"/>
      <c r="F7" s="25" t="s">
        <v>0</v>
      </c>
      <c r="G7" s="25"/>
      <c r="H7" s="25" t="s">
        <v>19</v>
      </c>
      <c r="I7" s="25"/>
      <c r="J7" s="25" t="s">
        <v>1</v>
      </c>
      <c r="K7" s="25"/>
      <c r="L7" s="25" t="s">
        <v>2</v>
      </c>
      <c r="M7" s="25"/>
      <c r="N7" s="25" t="s">
        <v>8</v>
      </c>
      <c r="O7" s="25"/>
      <c r="P7" s="25" t="s">
        <v>9</v>
      </c>
      <c r="Q7" s="25"/>
      <c r="R7" s="21" t="s">
        <v>3</v>
      </c>
      <c r="S7" s="25" t="s">
        <v>4</v>
      </c>
      <c r="T7" s="25"/>
      <c r="U7" s="25" t="s">
        <v>10</v>
      </c>
      <c r="V7" s="25"/>
      <c r="W7" s="25" t="s">
        <v>11</v>
      </c>
      <c r="X7" s="25"/>
      <c r="Y7" s="25" t="s">
        <v>5</v>
      </c>
      <c r="Z7" s="26"/>
    </row>
    <row r="8" spans="1:26" ht="45" customHeight="1" thickBot="1">
      <c r="A8" s="1" t="s">
        <v>12</v>
      </c>
      <c r="B8" s="14" t="s">
        <v>27</v>
      </c>
      <c r="C8" s="14" t="s">
        <v>34</v>
      </c>
      <c r="D8" s="14" t="s">
        <v>27</v>
      </c>
      <c r="E8" s="14" t="s">
        <v>34</v>
      </c>
      <c r="F8" s="14" t="s">
        <v>27</v>
      </c>
      <c r="G8" s="14" t="s">
        <v>34</v>
      </c>
      <c r="H8" s="14" t="s">
        <v>27</v>
      </c>
      <c r="I8" s="14" t="s">
        <v>34</v>
      </c>
      <c r="J8" s="14" t="s">
        <v>27</v>
      </c>
      <c r="K8" s="14" t="s">
        <v>34</v>
      </c>
      <c r="L8" s="14" t="s">
        <v>27</v>
      </c>
      <c r="M8" s="14" t="s">
        <v>34</v>
      </c>
      <c r="N8" s="14" t="s">
        <v>27</v>
      </c>
      <c r="O8" s="14" t="s">
        <v>34</v>
      </c>
      <c r="P8" s="14" t="s">
        <v>27</v>
      </c>
      <c r="Q8" s="14" t="s">
        <v>34</v>
      </c>
      <c r="R8" s="2"/>
      <c r="S8" s="14" t="s">
        <v>27</v>
      </c>
      <c r="T8" s="14" t="s">
        <v>34</v>
      </c>
      <c r="U8" s="14" t="s">
        <v>27</v>
      </c>
      <c r="V8" s="14" t="s">
        <v>34</v>
      </c>
      <c r="W8" s="14" t="s">
        <v>27</v>
      </c>
      <c r="X8" s="14" t="s">
        <v>34</v>
      </c>
      <c r="Y8" s="14" t="s">
        <v>27</v>
      </c>
      <c r="Z8" s="17" t="s">
        <v>34</v>
      </c>
    </row>
    <row r="9" spans="1:26" ht="34.5" customHeight="1" thickBot="1">
      <c r="A9" s="15" t="s">
        <v>13</v>
      </c>
      <c r="B9" s="41">
        <v>1090</v>
      </c>
      <c r="C9" s="41">
        <v>1115</v>
      </c>
      <c r="D9" s="41">
        <v>672</v>
      </c>
      <c r="E9" s="41">
        <v>539</v>
      </c>
      <c r="F9" s="41">
        <v>1101</v>
      </c>
      <c r="G9" s="41">
        <v>512</v>
      </c>
      <c r="H9" s="41">
        <v>1476</v>
      </c>
      <c r="I9" s="41">
        <v>1415</v>
      </c>
      <c r="J9" s="41">
        <v>2107</v>
      </c>
      <c r="K9" s="41">
        <v>2020</v>
      </c>
      <c r="L9" s="41">
        <v>1755</v>
      </c>
      <c r="M9" s="41">
        <v>1134</v>
      </c>
      <c r="N9" s="41">
        <v>566</v>
      </c>
      <c r="O9" s="41">
        <v>434</v>
      </c>
      <c r="P9" s="41">
        <v>3381</v>
      </c>
      <c r="Q9" s="41">
        <v>2717</v>
      </c>
      <c r="R9" s="41">
        <v>2691</v>
      </c>
      <c r="S9" s="41">
        <v>2566</v>
      </c>
      <c r="T9" s="41">
        <v>2718</v>
      </c>
      <c r="U9" s="41">
        <v>821</v>
      </c>
      <c r="V9" s="41">
        <v>851</v>
      </c>
      <c r="W9" s="41">
        <v>17913</v>
      </c>
      <c r="X9" s="41">
        <v>24942</v>
      </c>
      <c r="Y9" s="41">
        <f>SUM(B9+D9+F9+H9+J9+L9+N9+P9+S9+U9+W9)</f>
        <v>33448</v>
      </c>
      <c r="Z9" s="42">
        <f>SUM(C9+E9+G9+I9+K9+M9+O9+Q9+R9+T9+V9+X9)</f>
        <v>41088</v>
      </c>
    </row>
    <row r="10" spans="1:26" ht="34.5" customHeight="1" thickBot="1">
      <c r="A10" s="15" t="s">
        <v>14</v>
      </c>
      <c r="B10" s="41">
        <v>704</v>
      </c>
      <c r="C10" s="41">
        <v>609</v>
      </c>
      <c r="D10" s="41">
        <v>515</v>
      </c>
      <c r="E10" s="41">
        <v>473</v>
      </c>
      <c r="F10" s="41">
        <v>587</v>
      </c>
      <c r="G10" s="41">
        <v>167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1396</v>
      </c>
      <c r="O10" s="41">
        <v>1345</v>
      </c>
      <c r="P10" s="41">
        <v>1296</v>
      </c>
      <c r="Q10" s="41">
        <v>914</v>
      </c>
      <c r="R10" s="41">
        <v>721</v>
      </c>
      <c r="S10" s="41">
        <v>1298</v>
      </c>
      <c r="T10" s="41">
        <v>1597</v>
      </c>
      <c r="U10" s="41">
        <v>1013</v>
      </c>
      <c r="V10" s="41">
        <v>1182</v>
      </c>
      <c r="W10" s="41">
        <v>6169</v>
      </c>
      <c r="X10" s="41">
        <v>3597</v>
      </c>
      <c r="Y10" s="41">
        <f>SUM(B10+D10+F10+H10+J10+L10+N10+P10+S10+U10+W10)</f>
        <v>12978</v>
      </c>
      <c r="Z10" s="42">
        <f>SUM(C10+E10+G10+I10+K10+M10+O10+Q10+R10+T10+V10+X10)</f>
        <v>10605</v>
      </c>
    </row>
    <row r="11" spans="1:26" ht="34.5" customHeight="1" thickBot="1">
      <c r="A11" s="15" t="s">
        <v>15</v>
      </c>
      <c r="B11" s="41">
        <v>802</v>
      </c>
      <c r="C11" s="41">
        <v>936</v>
      </c>
      <c r="D11" s="41">
        <v>154</v>
      </c>
      <c r="E11" s="41">
        <v>118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734</v>
      </c>
      <c r="M11" s="41">
        <v>561</v>
      </c>
      <c r="N11" s="41">
        <v>489</v>
      </c>
      <c r="O11" s="41">
        <v>585</v>
      </c>
      <c r="P11" s="41">
        <v>2248</v>
      </c>
      <c r="Q11" s="41">
        <v>1661</v>
      </c>
      <c r="R11" s="41">
        <v>2418</v>
      </c>
      <c r="S11" s="41">
        <v>1837</v>
      </c>
      <c r="T11" s="41">
        <v>2460</v>
      </c>
      <c r="U11" s="41">
        <v>0</v>
      </c>
      <c r="V11" s="41">
        <v>0</v>
      </c>
      <c r="W11" s="41">
        <v>12472</v>
      </c>
      <c r="X11" s="41">
        <v>9140</v>
      </c>
      <c r="Y11" s="41">
        <f>SUM(B11+D11+F11+H11+J11+L11+N11+P11+S11+U11+W11)</f>
        <v>18736</v>
      </c>
      <c r="Z11" s="42">
        <f>SUM(C11+E11+G11+I11+K11+M11+O11+Q11+R11+T11+V11+X11)</f>
        <v>17879</v>
      </c>
    </row>
    <row r="12" spans="1:26" ht="34.5" customHeight="1" thickBot="1">
      <c r="A12" s="15" t="s">
        <v>16</v>
      </c>
      <c r="B12" s="41">
        <v>65</v>
      </c>
      <c r="C12" s="41">
        <v>42</v>
      </c>
      <c r="D12" s="41">
        <v>521</v>
      </c>
      <c r="E12" s="41">
        <v>317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213</v>
      </c>
      <c r="O12" s="41">
        <v>157</v>
      </c>
      <c r="P12" s="41">
        <v>563</v>
      </c>
      <c r="Q12" s="41">
        <v>552</v>
      </c>
      <c r="R12" s="41">
        <v>1173</v>
      </c>
      <c r="S12" s="41">
        <v>4544</v>
      </c>
      <c r="T12" s="41">
        <v>4308</v>
      </c>
      <c r="U12" s="41">
        <v>0</v>
      </c>
      <c r="V12" s="41">
        <v>0</v>
      </c>
      <c r="W12" s="41">
        <v>1609</v>
      </c>
      <c r="X12" s="41">
        <v>2365</v>
      </c>
      <c r="Y12" s="41">
        <f>SUM(B12+D12+F12+H12+J12+L12+N12+P12+S12+U12+W12)</f>
        <v>7515</v>
      </c>
      <c r="Z12" s="42">
        <f>SUM(C12+E12+G12+I12+K12+M12+O12+Q12+R12+T12+V12+X12)</f>
        <v>8914</v>
      </c>
    </row>
    <row r="13" spans="1:26" ht="34.5" customHeight="1" thickBot="1">
      <c r="A13" s="15" t="s">
        <v>53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21</v>
      </c>
      <c r="O13" s="43">
        <v>26</v>
      </c>
      <c r="P13" s="43">
        <v>0</v>
      </c>
      <c r="Q13" s="43">
        <v>0</v>
      </c>
      <c r="R13" s="43">
        <v>248</v>
      </c>
      <c r="S13" s="43">
        <v>275</v>
      </c>
      <c r="T13" s="43">
        <v>283</v>
      </c>
      <c r="U13" s="43">
        <v>0</v>
      </c>
      <c r="V13" s="43">
        <v>0</v>
      </c>
      <c r="W13" s="43">
        <v>153</v>
      </c>
      <c r="X13" s="43">
        <v>40</v>
      </c>
      <c r="Y13" s="41">
        <f>SUM(B13+D13+F13+H13+J13+L13+N13+P13+S13+U13+W13)</f>
        <v>449</v>
      </c>
      <c r="Z13" s="42">
        <f>SUM(C13+E13+G13+I13+K13+M13+O13+Q13+R13+T13+V13+X13)</f>
        <v>597</v>
      </c>
    </row>
    <row r="14" spans="1:26" ht="34.5" customHeight="1" thickBot="1">
      <c r="A14" s="5" t="s">
        <v>18</v>
      </c>
      <c r="B14" s="44">
        <f>SUM(B9:B13)</f>
        <v>2661</v>
      </c>
      <c r="C14" s="44">
        <f aca="true" t="shared" si="0" ref="C14:X14">SUM(C9:C13)</f>
        <v>2702</v>
      </c>
      <c r="D14" s="44">
        <f t="shared" si="0"/>
        <v>1862</v>
      </c>
      <c r="E14" s="44">
        <f t="shared" si="0"/>
        <v>1447</v>
      </c>
      <c r="F14" s="44">
        <f t="shared" si="0"/>
        <v>1688</v>
      </c>
      <c r="G14" s="44">
        <f t="shared" si="0"/>
        <v>679</v>
      </c>
      <c r="H14" s="44">
        <f t="shared" si="0"/>
        <v>1476</v>
      </c>
      <c r="I14" s="44">
        <f t="shared" si="0"/>
        <v>1415</v>
      </c>
      <c r="J14" s="44">
        <f t="shared" si="0"/>
        <v>2107</v>
      </c>
      <c r="K14" s="44">
        <f t="shared" si="0"/>
        <v>2020</v>
      </c>
      <c r="L14" s="44">
        <f t="shared" si="0"/>
        <v>2489</v>
      </c>
      <c r="M14" s="44">
        <f t="shared" si="0"/>
        <v>1695</v>
      </c>
      <c r="N14" s="44">
        <f t="shared" si="0"/>
        <v>2685</v>
      </c>
      <c r="O14" s="44">
        <f t="shared" si="0"/>
        <v>2547</v>
      </c>
      <c r="P14" s="44">
        <f t="shared" si="0"/>
        <v>7488</v>
      </c>
      <c r="Q14" s="44">
        <f t="shared" si="0"/>
        <v>5844</v>
      </c>
      <c r="R14" s="44">
        <f>SUM(R9:R13)</f>
        <v>7251</v>
      </c>
      <c r="S14" s="44">
        <f t="shared" si="0"/>
        <v>10520</v>
      </c>
      <c r="T14" s="44">
        <f t="shared" si="0"/>
        <v>11366</v>
      </c>
      <c r="U14" s="44">
        <f t="shared" si="0"/>
        <v>1834</v>
      </c>
      <c r="V14" s="44">
        <f t="shared" si="0"/>
        <v>2033</v>
      </c>
      <c r="W14" s="44">
        <f t="shared" si="0"/>
        <v>38316</v>
      </c>
      <c r="X14" s="44">
        <f t="shared" si="0"/>
        <v>40084</v>
      </c>
      <c r="Y14" s="44">
        <f>SUM(Y9:Y13)</f>
        <v>73126</v>
      </c>
      <c r="Z14" s="45">
        <f>SUM(Z9:Z13)</f>
        <v>79083</v>
      </c>
    </row>
    <row r="15" ht="17.25" thickTop="1"/>
    <row r="22" ht="48" customHeight="1"/>
  </sheetData>
  <mergeCells count="13">
    <mergeCell ref="B7:C7"/>
    <mergeCell ref="D7:E7"/>
    <mergeCell ref="F7:G7"/>
    <mergeCell ref="D4:U5"/>
    <mergeCell ref="H7:I7"/>
    <mergeCell ref="J7:K7"/>
    <mergeCell ref="L7:M7"/>
    <mergeCell ref="N7:O7"/>
    <mergeCell ref="W7:X7"/>
    <mergeCell ref="Y7:Z7"/>
    <mergeCell ref="P7:Q7"/>
    <mergeCell ref="S7:T7"/>
    <mergeCell ref="U7:V7"/>
  </mergeCells>
  <printOptions horizontalCentered="1"/>
  <pageMargins left="0.1968503937007874" right="0.15748031496062992" top="0.5905511811023623" bottom="0.1968503937007874" header="0.5118110236220472" footer="0.5118110236220472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4"/>
  <sheetViews>
    <sheetView rightToLeft="1" zoomScale="75" zoomScaleNormal="75" workbookViewId="0" topLeftCell="A1">
      <selection activeCell="B14" sqref="B14"/>
    </sheetView>
  </sheetViews>
  <sheetFormatPr defaultColWidth="8.796875" defaultRowHeight="15"/>
  <cols>
    <col min="1" max="1" width="16.69921875" style="0" bestFit="1" customWidth="1"/>
    <col min="2" max="27" width="6.59765625" style="0" customWidth="1"/>
  </cols>
  <sheetData>
    <row r="2" spans="1:27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6.5" hidden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52.5">
      <c r="A4" s="10"/>
      <c r="B4" s="10"/>
      <c r="C4" s="10"/>
      <c r="D4" s="10"/>
      <c r="E4" s="10"/>
      <c r="F4" s="11"/>
      <c r="G4" s="10"/>
      <c r="H4" s="10"/>
      <c r="I4" s="18" t="s">
        <v>32</v>
      </c>
      <c r="J4" s="11"/>
      <c r="K4" s="11"/>
      <c r="L4" s="11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41.25" customHeight="1">
      <c r="A5" s="10"/>
      <c r="B5" s="10"/>
      <c r="C5" s="10"/>
      <c r="D5" s="11"/>
      <c r="E5" s="10"/>
      <c r="F5" s="10"/>
      <c r="G5" s="10"/>
      <c r="H5" s="18" t="s">
        <v>55</v>
      </c>
      <c r="I5" s="11"/>
      <c r="J5" s="11"/>
      <c r="K5" s="11"/>
      <c r="L5" s="1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7.25" thickBot="1">
      <c r="A6" s="12"/>
      <c r="B6" s="12"/>
      <c r="C6" s="12"/>
      <c r="D6" s="12"/>
      <c r="E6" s="12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31.25" customHeight="1" thickBot="1" thickTop="1">
      <c r="A7" s="16" t="s">
        <v>31</v>
      </c>
      <c r="B7" s="28" t="s">
        <v>20</v>
      </c>
      <c r="C7" s="28"/>
      <c r="D7" s="28"/>
      <c r="E7" s="30" t="s">
        <v>21</v>
      </c>
      <c r="F7" s="30"/>
      <c r="G7" s="30"/>
      <c r="H7" s="31" t="s">
        <v>35</v>
      </c>
      <c r="I7" s="32"/>
      <c r="J7" s="33"/>
      <c r="K7" s="28" t="s">
        <v>22</v>
      </c>
      <c r="L7" s="28"/>
      <c r="M7" s="28"/>
      <c r="N7" s="28" t="s">
        <v>36</v>
      </c>
      <c r="O7" s="28"/>
      <c r="P7" s="28"/>
      <c r="Q7" s="30" t="s">
        <v>23</v>
      </c>
      <c r="R7" s="30"/>
      <c r="S7" s="30"/>
      <c r="T7" s="28" t="s">
        <v>24</v>
      </c>
      <c r="U7" s="28"/>
      <c r="V7" s="28"/>
      <c r="W7" s="30" t="s">
        <v>25</v>
      </c>
      <c r="X7" s="30"/>
      <c r="Y7" s="28" t="s">
        <v>26</v>
      </c>
      <c r="Z7" s="28"/>
      <c r="AA7" s="29"/>
    </row>
    <row r="8" spans="1:27" ht="60" customHeight="1" thickBot="1">
      <c r="A8" s="8" t="s">
        <v>12</v>
      </c>
      <c r="B8" s="7" t="s">
        <v>27</v>
      </c>
      <c r="C8" s="7" t="s">
        <v>28</v>
      </c>
      <c r="D8" s="7" t="s">
        <v>29</v>
      </c>
      <c r="E8" s="7" t="s">
        <v>27</v>
      </c>
      <c r="F8" s="7" t="s">
        <v>28</v>
      </c>
      <c r="G8" s="7" t="s">
        <v>29</v>
      </c>
      <c r="H8" s="7" t="s">
        <v>27</v>
      </c>
      <c r="I8" s="7" t="s">
        <v>28</v>
      </c>
      <c r="J8" s="7" t="s">
        <v>29</v>
      </c>
      <c r="K8" s="7" t="s">
        <v>27</v>
      </c>
      <c r="L8" s="7" t="s">
        <v>28</v>
      </c>
      <c r="M8" s="7" t="s">
        <v>29</v>
      </c>
      <c r="N8" s="7" t="s">
        <v>27</v>
      </c>
      <c r="O8" s="7" t="s">
        <v>28</v>
      </c>
      <c r="P8" s="7" t="s">
        <v>29</v>
      </c>
      <c r="Q8" s="7" t="s">
        <v>27</v>
      </c>
      <c r="R8" s="7" t="s">
        <v>28</v>
      </c>
      <c r="S8" s="7" t="s">
        <v>29</v>
      </c>
      <c r="T8" s="7" t="s">
        <v>27</v>
      </c>
      <c r="U8" s="7" t="s">
        <v>28</v>
      </c>
      <c r="V8" s="7" t="s">
        <v>29</v>
      </c>
      <c r="W8" s="7" t="s">
        <v>30</v>
      </c>
      <c r="X8" s="7" t="s">
        <v>29</v>
      </c>
      <c r="Y8" s="7" t="s">
        <v>27</v>
      </c>
      <c r="Z8" s="7" t="s">
        <v>28</v>
      </c>
      <c r="AA8" s="9" t="s">
        <v>29</v>
      </c>
    </row>
    <row r="9" spans="1:27" ht="39.75" customHeight="1" thickBot="1">
      <c r="A9" s="36" t="s">
        <v>13</v>
      </c>
      <c r="B9" s="3">
        <v>519</v>
      </c>
      <c r="C9" s="3">
        <v>311</v>
      </c>
      <c r="D9" s="3">
        <v>126</v>
      </c>
      <c r="E9" s="3">
        <v>611</v>
      </c>
      <c r="F9" s="3">
        <v>372</v>
      </c>
      <c r="G9" s="3">
        <v>15</v>
      </c>
      <c r="H9" s="3">
        <v>235</v>
      </c>
      <c r="I9" s="3">
        <v>126</v>
      </c>
      <c r="J9" s="3">
        <v>8</v>
      </c>
      <c r="K9" s="3">
        <v>79</v>
      </c>
      <c r="L9" s="3">
        <v>20</v>
      </c>
      <c r="M9" s="3">
        <v>0</v>
      </c>
      <c r="N9" s="3">
        <v>80</v>
      </c>
      <c r="O9" s="3">
        <v>79</v>
      </c>
      <c r="P9" s="3">
        <v>0</v>
      </c>
      <c r="Q9" s="3">
        <v>140</v>
      </c>
      <c r="R9" s="3">
        <v>92</v>
      </c>
      <c r="S9" s="3">
        <v>0</v>
      </c>
      <c r="T9" s="3">
        <v>524</v>
      </c>
      <c r="U9" s="3">
        <v>392</v>
      </c>
      <c r="V9" s="3">
        <v>81</v>
      </c>
      <c r="W9" s="3">
        <v>1256</v>
      </c>
      <c r="X9" s="3">
        <v>0</v>
      </c>
      <c r="Y9" s="3">
        <f>SUM(B9+E9+H9+K9+N9+Q9+T9)</f>
        <v>2188</v>
      </c>
      <c r="Z9" s="3">
        <f aca="true" t="shared" si="0" ref="Z9:AA12">SUM(C9+F9+I9+L9+O9+R9+U9+W9)</f>
        <v>2648</v>
      </c>
      <c r="AA9" s="4">
        <f t="shared" si="0"/>
        <v>230</v>
      </c>
    </row>
    <row r="10" spans="1:27" ht="39.75" customHeight="1" thickBot="1">
      <c r="A10" s="37" t="s">
        <v>14</v>
      </c>
      <c r="B10" s="3">
        <v>242</v>
      </c>
      <c r="C10" s="3">
        <v>213</v>
      </c>
      <c r="D10" s="3">
        <v>0</v>
      </c>
      <c r="E10" s="3">
        <v>370</v>
      </c>
      <c r="F10" s="3">
        <v>198</v>
      </c>
      <c r="G10" s="3">
        <v>0</v>
      </c>
      <c r="H10" s="3">
        <v>12</v>
      </c>
      <c r="I10" s="3">
        <v>10</v>
      </c>
      <c r="J10" s="3">
        <v>0</v>
      </c>
      <c r="K10" s="3">
        <v>83</v>
      </c>
      <c r="L10" s="3">
        <v>12</v>
      </c>
      <c r="M10" s="3">
        <v>0</v>
      </c>
      <c r="N10" s="3">
        <v>48</v>
      </c>
      <c r="O10" s="3">
        <v>61</v>
      </c>
      <c r="P10" s="3">
        <v>0</v>
      </c>
      <c r="Q10" s="3">
        <v>0</v>
      </c>
      <c r="R10" s="3">
        <v>0</v>
      </c>
      <c r="S10" s="3">
        <v>0</v>
      </c>
      <c r="T10" s="3">
        <v>222</v>
      </c>
      <c r="U10" s="3">
        <v>134</v>
      </c>
      <c r="V10" s="3">
        <v>0</v>
      </c>
      <c r="W10" s="3">
        <v>1752</v>
      </c>
      <c r="X10" s="3">
        <v>0</v>
      </c>
      <c r="Y10" s="3">
        <f>SUM(B10+E10+H10+K10+N10+Q10+T10)</f>
        <v>977</v>
      </c>
      <c r="Z10" s="3">
        <f t="shared" si="0"/>
        <v>2380</v>
      </c>
      <c r="AA10" s="4">
        <f t="shared" si="0"/>
        <v>0</v>
      </c>
    </row>
    <row r="11" spans="1:27" ht="39.75" customHeight="1" thickBot="1">
      <c r="A11" s="37" t="s">
        <v>15</v>
      </c>
      <c r="B11" s="3">
        <v>326</v>
      </c>
      <c r="C11" s="3">
        <v>283</v>
      </c>
      <c r="D11" s="3">
        <v>74</v>
      </c>
      <c r="E11" s="3">
        <v>221</v>
      </c>
      <c r="F11" s="3">
        <v>200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247</v>
      </c>
      <c r="U11" s="3">
        <v>166</v>
      </c>
      <c r="V11" s="3">
        <v>24</v>
      </c>
      <c r="W11" s="3">
        <v>859</v>
      </c>
      <c r="X11" s="3">
        <v>1</v>
      </c>
      <c r="Y11" s="3">
        <f>SUM(B11+E11+H11+K11+N11+Q11+T11)</f>
        <v>794</v>
      </c>
      <c r="Z11" s="3">
        <f t="shared" si="0"/>
        <v>1508</v>
      </c>
      <c r="AA11" s="4">
        <f t="shared" si="0"/>
        <v>99</v>
      </c>
    </row>
    <row r="12" spans="1:27" ht="39.75" customHeight="1" thickBot="1">
      <c r="A12" s="37" t="s">
        <v>16</v>
      </c>
      <c r="B12" s="3">
        <v>0</v>
      </c>
      <c r="C12" s="3">
        <v>1</v>
      </c>
      <c r="D12" s="3">
        <v>0</v>
      </c>
      <c r="E12" s="3">
        <v>48</v>
      </c>
      <c r="F12" s="3">
        <v>28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55</v>
      </c>
      <c r="X12" s="3">
        <v>0</v>
      </c>
      <c r="Y12" s="3">
        <f>SUM(B12+E12+H12+K12+N12+Q12+T12)</f>
        <v>48</v>
      </c>
      <c r="Z12" s="3">
        <f>SUM(C12+F12+I12+L12+O12+R12+U12+W12)</f>
        <v>84</v>
      </c>
      <c r="AA12" s="4">
        <f t="shared" si="0"/>
        <v>0</v>
      </c>
    </row>
    <row r="13" spans="1:27" ht="39.75" customHeight="1" thickBot="1">
      <c r="A13" s="37" t="s">
        <v>53</v>
      </c>
      <c r="B13" s="3">
        <v>15</v>
      </c>
      <c r="C13" s="3">
        <v>11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8</v>
      </c>
      <c r="U13" s="3">
        <v>16</v>
      </c>
      <c r="V13" s="3">
        <v>0</v>
      </c>
      <c r="W13" s="3">
        <v>5</v>
      </c>
      <c r="X13" s="3">
        <v>0</v>
      </c>
      <c r="Y13" s="3">
        <f>SUM(B13+E13+H13+K13+N13+Q13+T13)</f>
        <v>23</v>
      </c>
      <c r="Z13" s="3">
        <f>SUM(C13+F13+I13+L13+O13+R13+U13+W13)</f>
        <v>32</v>
      </c>
      <c r="AA13" s="4">
        <f>SUM(D13+G13+J13+M13+P13+S13+V13+X13)</f>
        <v>0</v>
      </c>
    </row>
    <row r="14" spans="1:27" ht="39.75" customHeight="1" thickBot="1">
      <c r="A14" s="38" t="s">
        <v>33</v>
      </c>
      <c r="B14" s="6">
        <f>SUM(B9:B13)</f>
        <v>1102</v>
      </c>
      <c r="C14" s="6">
        <f aca="true" t="shared" si="1" ref="C14:Z14">SUM(C9:C13)</f>
        <v>819</v>
      </c>
      <c r="D14" s="6">
        <f t="shared" si="1"/>
        <v>200</v>
      </c>
      <c r="E14" s="6">
        <f t="shared" si="1"/>
        <v>1250</v>
      </c>
      <c r="F14" s="6">
        <f t="shared" si="1"/>
        <v>798</v>
      </c>
      <c r="G14" s="6">
        <f t="shared" si="1"/>
        <v>15</v>
      </c>
      <c r="H14" s="6">
        <f t="shared" si="1"/>
        <v>247</v>
      </c>
      <c r="I14" s="6">
        <f t="shared" si="1"/>
        <v>136</v>
      </c>
      <c r="J14" s="6">
        <f t="shared" si="1"/>
        <v>8</v>
      </c>
      <c r="K14" s="6">
        <f t="shared" si="1"/>
        <v>162</v>
      </c>
      <c r="L14" s="6">
        <f t="shared" si="1"/>
        <v>32</v>
      </c>
      <c r="M14" s="6">
        <f t="shared" si="1"/>
        <v>0</v>
      </c>
      <c r="N14" s="6">
        <f t="shared" si="1"/>
        <v>128</v>
      </c>
      <c r="O14" s="6">
        <f t="shared" si="1"/>
        <v>140</v>
      </c>
      <c r="P14" s="6">
        <f t="shared" si="1"/>
        <v>0</v>
      </c>
      <c r="Q14" s="6">
        <f t="shared" si="1"/>
        <v>140</v>
      </c>
      <c r="R14" s="6">
        <f t="shared" si="1"/>
        <v>92</v>
      </c>
      <c r="S14" s="6">
        <f t="shared" si="1"/>
        <v>0</v>
      </c>
      <c r="T14" s="6">
        <f t="shared" si="1"/>
        <v>1001</v>
      </c>
      <c r="U14" s="6">
        <f t="shared" si="1"/>
        <v>708</v>
      </c>
      <c r="V14" s="6">
        <f t="shared" si="1"/>
        <v>105</v>
      </c>
      <c r="W14" s="6">
        <f t="shared" si="1"/>
        <v>3927</v>
      </c>
      <c r="X14" s="6">
        <f t="shared" si="1"/>
        <v>1</v>
      </c>
      <c r="Y14" s="6">
        <f>SUM(Y9:Y13)</f>
        <v>4030</v>
      </c>
      <c r="Z14" s="6">
        <f t="shared" si="1"/>
        <v>6652</v>
      </c>
      <c r="AA14" s="6">
        <f>SUM(AA9:AA13)</f>
        <v>329</v>
      </c>
    </row>
    <row r="15" ht="17.25" thickTop="1"/>
  </sheetData>
  <mergeCells count="9">
    <mergeCell ref="B7:D7"/>
    <mergeCell ref="E7:G7"/>
    <mergeCell ref="H7:J7"/>
    <mergeCell ref="W7:X7"/>
    <mergeCell ref="Y7:AA7"/>
    <mergeCell ref="K7:M7"/>
    <mergeCell ref="N7:P7"/>
    <mergeCell ref="Q7:S7"/>
    <mergeCell ref="T7:V7"/>
  </mergeCells>
  <printOptions horizontalCentered="1"/>
  <pageMargins left="0.15748031496062992" right="0.15748031496062992" top="0.5905511811023623" bottom="0.1968503937007874" header="0.5118110236220472" footer="0.5118110236220472"/>
  <pageSetup fitToHeight="1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9"/>
  <sheetViews>
    <sheetView rightToLeft="1" zoomScale="75" zoomScaleNormal="75" workbookViewId="0" topLeftCell="A2">
      <selection activeCell="B3" sqref="B3:L3"/>
    </sheetView>
  </sheetViews>
  <sheetFormatPr defaultColWidth="8.796875" defaultRowHeight="15"/>
  <cols>
    <col min="1" max="1" width="17.5" style="0" customWidth="1"/>
    <col min="8" max="8" width="10.19921875" style="0" customWidth="1"/>
    <col min="13" max="13" width="9.59765625" style="0" customWidth="1"/>
  </cols>
  <sheetData>
    <row r="3" spans="2:12" ht="48">
      <c r="B3" s="35" t="s">
        <v>57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44.25" customHeight="1">
      <c r="B4" s="35" t="s">
        <v>56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ht="4.5" customHeight="1"/>
    <row r="6" ht="5.25" customHeight="1" thickBot="1"/>
    <row r="7" spans="1:13" ht="83.25" customHeight="1" thickBot="1" thickTop="1">
      <c r="A7" s="39" t="s">
        <v>38</v>
      </c>
      <c r="B7" s="40" t="s">
        <v>39</v>
      </c>
      <c r="C7" s="21" t="s">
        <v>40</v>
      </c>
      <c r="D7" s="21" t="s">
        <v>41</v>
      </c>
      <c r="E7" s="21" t="s">
        <v>42</v>
      </c>
      <c r="F7" s="19" t="s">
        <v>43</v>
      </c>
      <c r="G7" s="21" t="s">
        <v>44</v>
      </c>
      <c r="H7" s="19" t="s">
        <v>45</v>
      </c>
      <c r="I7" s="21" t="s">
        <v>46</v>
      </c>
      <c r="J7" s="21" t="s">
        <v>47</v>
      </c>
      <c r="K7" s="21" t="s">
        <v>48</v>
      </c>
      <c r="L7" s="21" t="s">
        <v>49</v>
      </c>
      <c r="M7" s="24" t="s">
        <v>37</v>
      </c>
    </row>
    <row r="8" spans="1:13" ht="30" customHeight="1" thickBot="1">
      <c r="A8" s="34" t="s">
        <v>13</v>
      </c>
      <c r="B8" s="14" t="s">
        <v>50</v>
      </c>
      <c r="C8" s="22">
        <v>85</v>
      </c>
      <c r="D8" s="22">
        <v>481</v>
      </c>
      <c r="E8" s="22">
        <v>8</v>
      </c>
      <c r="F8" s="22">
        <v>0</v>
      </c>
      <c r="G8" s="22">
        <v>57</v>
      </c>
      <c r="H8" s="22">
        <v>7</v>
      </c>
      <c r="I8" s="22">
        <v>16</v>
      </c>
      <c r="J8" s="22">
        <v>5</v>
      </c>
      <c r="K8" s="22">
        <v>42</v>
      </c>
      <c r="L8" s="22">
        <v>46</v>
      </c>
      <c r="M8" s="23">
        <f>SUM(C8:L8)</f>
        <v>747</v>
      </c>
    </row>
    <row r="9" spans="1:13" ht="30" customHeight="1" thickBot="1">
      <c r="A9" s="34"/>
      <c r="B9" s="14" t="s">
        <v>51</v>
      </c>
      <c r="C9" s="22">
        <v>10</v>
      </c>
      <c r="D9" s="22">
        <v>71</v>
      </c>
      <c r="E9" s="22">
        <v>0</v>
      </c>
      <c r="F9" s="22">
        <v>0</v>
      </c>
      <c r="G9" s="22">
        <v>5</v>
      </c>
      <c r="H9" s="22">
        <v>0</v>
      </c>
      <c r="I9" s="22">
        <v>2</v>
      </c>
      <c r="J9" s="22">
        <v>1</v>
      </c>
      <c r="K9" s="22">
        <v>10</v>
      </c>
      <c r="L9" s="22">
        <v>7</v>
      </c>
      <c r="M9" s="23">
        <f>SUM(C9:L9)</f>
        <v>106</v>
      </c>
    </row>
    <row r="10" spans="1:13" ht="30" customHeight="1" thickBot="1">
      <c r="A10" s="34"/>
      <c r="B10" s="14" t="s">
        <v>52</v>
      </c>
      <c r="C10" s="22">
        <v>5</v>
      </c>
      <c r="D10" s="22">
        <v>46</v>
      </c>
      <c r="E10" s="22">
        <v>0</v>
      </c>
      <c r="F10" s="22">
        <v>0</v>
      </c>
      <c r="G10" s="22">
        <v>10</v>
      </c>
      <c r="H10" s="22">
        <v>3</v>
      </c>
      <c r="I10" s="22">
        <v>7</v>
      </c>
      <c r="J10" s="22">
        <v>0</v>
      </c>
      <c r="K10" s="22">
        <v>0</v>
      </c>
      <c r="L10" s="22">
        <v>3</v>
      </c>
      <c r="M10" s="23">
        <f aca="true" t="shared" si="0" ref="M10:M17">SUM(C10:L10)</f>
        <v>74</v>
      </c>
    </row>
    <row r="11" spans="1:13" ht="30" customHeight="1" thickBot="1">
      <c r="A11" s="34" t="s">
        <v>14</v>
      </c>
      <c r="B11" s="14" t="s">
        <v>50</v>
      </c>
      <c r="C11" s="22">
        <v>3</v>
      </c>
      <c r="D11" s="22">
        <v>212</v>
      </c>
      <c r="E11" s="22">
        <v>3</v>
      </c>
      <c r="F11" s="22">
        <v>57</v>
      </c>
      <c r="G11" s="22">
        <v>0</v>
      </c>
      <c r="H11" s="22">
        <v>0</v>
      </c>
      <c r="I11" s="22">
        <v>0</v>
      </c>
      <c r="J11" s="22">
        <v>0</v>
      </c>
      <c r="K11" s="22">
        <v>11</v>
      </c>
      <c r="L11" s="22">
        <v>64</v>
      </c>
      <c r="M11" s="23">
        <f t="shared" si="0"/>
        <v>350</v>
      </c>
    </row>
    <row r="12" spans="1:13" ht="30" customHeight="1" thickBot="1">
      <c r="A12" s="34"/>
      <c r="B12" s="14" t="s">
        <v>51</v>
      </c>
      <c r="C12" s="22">
        <v>0</v>
      </c>
      <c r="D12" s="22">
        <v>33</v>
      </c>
      <c r="E12" s="22">
        <v>0</v>
      </c>
      <c r="F12" s="22">
        <v>18</v>
      </c>
      <c r="G12" s="22">
        <v>0</v>
      </c>
      <c r="H12" s="22">
        <v>0</v>
      </c>
      <c r="I12" s="22">
        <v>0</v>
      </c>
      <c r="J12" s="22">
        <v>0</v>
      </c>
      <c r="K12" s="22">
        <v>4</v>
      </c>
      <c r="L12" s="22">
        <v>41</v>
      </c>
      <c r="M12" s="23">
        <f t="shared" si="0"/>
        <v>96</v>
      </c>
    </row>
    <row r="13" spans="1:13" ht="30" customHeight="1" thickBot="1">
      <c r="A13" s="34"/>
      <c r="B13" s="14" t="s">
        <v>52</v>
      </c>
      <c r="C13" s="22">
        <v>1</v>
      </c>
      <c r="D13" s="22">
        <v>11</v>
      </c>
      <c r="E13" s="22">
        <v>0</v>
      </c>
      <c r="F13" s="22">
        <v>11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63</v>
      </c>
      <c r="M13" s="23">
        <f t="shared" si="0"/>
        <v>86</v>
      </c>
    </row>
    <row r="14" spans="1:13" ht="30" customHeight="1" thickBot="1">
      <c r="A14" s="34" t="s">
        <v>15</v>
      </c>
      <c r="B14" s="14" t="s">
        <v>50</v>
      </c>
      <c r="C14" s="22">
        <v>97</v>
      </c>
      <c r="D14" s="22">
        <v>154</v>
      </c>
      <c r="E14" s="22">
        <v>2</v>
      </c>
      <c r="F14" s="22">
        <v>25</v>
      </c>
      <c r="G14" s="22">
        <v>6</v>
      </c>
      <c r="H14" s="22">
        <v>13</v>
      </c>
      <c r="I14" s="22">
        <v>0</v>
      </c>
      <c r="J14" s="22">
        <v>70</v>
      </c>
      <c r="K14" s="22">
        <v>4</v>
      </c>
      <c r="L14" s="22">
        <v>45</v>
      </c>
      <c r="M14" s="23">
        <f t="shared" si="0"/>
        <v>416</v>
      </c>
    </row>
    <row r="15" spans="1:13" ht="30" customHeight="1" thickBot="1">
      <c r="A15" s="34"/>
      <c r="B15" s="14" t="s">
        <v>51</v>
      </c>
      <c r="C15" s="22">
        <v>5</v>
      </c>
      <c r="D15" s="22">
        <v>13</v>
      </c>
      <c r="E15" s="22">
        <v>0</v>
      </c>
      <c r="F15" s="22">
        <v>5</v>
      </c>
      <c r="G15" s="22">
        <v>1</v>
      </c>
      <c r="H15" s="22">
        <v>1</v>
      </c>
      <c r="I15" s="22">
        <v>1</v>
      </c>
      <c r="J15" s="22">
        <v>0</v>
      </c>
      <c r="K15" s="22">
        <v>0</v>
      </c>
      <c r="L15" s="22">
        <v>1</v>
      </c>
      <c r="M15" s="23">
        <f t="shared" si="0"/>
        <v>27</v>
      </c>
    </row>
    <row r="16" spans="1:13" ht="30" customHeight="1" thickBot="1">
      <c r="A16" s="34"/>
      <c r="B16" s="14" t="s">
        <v>52</v>
      </c>
      <c r="C16" s="22">
        <v>16</v>
      </c>
      <c r="D16" s="22">
        <v>78</v>
      </c>
      <c r="E16" s="22">
        <v>0</v>
      </c>
      <c r="F16" s="22">
        <v>46</v>
      </c>
      <c r="G16" s="22">
        <v>2</v>
      </c>
      <c r="H16" s="22">
        <v>7</v>
      </c>
      <c r="I16" s="22">
        <v>0</v>
      </c>
      <c r="J16" s="22">
        <v>1</v>
      </c>
      <c r="K16" s="22">
        <v>2</v>
      </c>
      <c r="L16" s="22">
        <v>30</v>
      </c>
      <c r="M16" s="23">
        <f t="shared" si="0"/>
        <v>182</v>
      </c>
    </row>
    <row r="17" spans="1:13" ht="30" customHeight="1" thickBot="1">
      <c r="A17" s="34" t="s">
        <v>16</v>
      </c>
      <c r="B17" s="14" t="s">
        <v>50</v>
      </c>
      <c r="C17" s="22">
        <v>4</v>
      </c>
      <c r="D17" s="22">
        <v>50</v>
      </c>
      <c r="E17" s="22">
        <v>4</v>
      </c>
      <c r="F17" s="22">
        <v>1</v>
      </c>
      <c r="G17" s="22">
        <v>19</v>
      </c>
      <c r="H17" s="22">
        <v>0</v>
      </c>
      <c r="I17" s="22">
        <v>2</v>
      </c>
      <c r="J17" s="22">
        <v>0</v>
      </c>
      <c r="K17" s="22">
        <v>5</v>
      </c>
      <c r="L17" s="22">
        <v>47</v>
      </c>
      <c r="M17" s="23">
        <f t="shared" si="0"/>
        <v>132</v>
      </c>
    </row>
    <row r="18" spans="1:13" ht="30" customHeight="1" thickBot="1">
      <c r="A18" s="34"/>
      <c r="B18" s="14" t="s">
        <v>51</v>
      </c>
      <c r="C18" s="22">
        <v>0</v>
      </c>
      <c r="D18" s="22">
        <v>5</v>
      </c>
      <c r="E18" s="22">
        <v>0</v>
      </c>
      <c r="F18" s="22">
        <v>0</v>
      </c>
      <c r="G18" s="22">
        <v>15</v>
      </c>
      <c r="H18" s="22">
        <v>0</v>
      </c>
      <c r="I18" s="22">
        <v>0</v>
      </c>
      <c r="J18" s="22">
        <v>0</v>
      </c>
      <c r="K18" s="22">
        <v>0</v>
      </c>
      <c r="L18" s="22">
        <v>44</v>
      </c>
      <c r="M18" s="23">
        <f>SUM(C18:L18)</f>
        <v>64</v>
      </c>
    </row>
    <row r="19" spans="1:13" ht="30" customHeight="1" thickBot="1">
      <c r="A19" s="34"/>
      <c r="B19" s="14" t="s">
        <v>52</v>
      </c>
      <c r="C19" s="22">
        <v>1</v>
      </c>
      <c r="D19" s="22">
        <v>14</v>
      </c>
      <c r="E19" s="22">
        <v>0</v>
      </c>
      <c r="F19" s="22">
        <v>2</v>
      </c>
      <c r="G19" s="22">
        <v>12</v>
      </c>
      <c r="H19" s="22">
        <v>0</v>
      </c>
      <c r="I19" s="22">
        <v>0</v>
      </c>
      <c r="J19" s="22">
        <v>0</v>
      </c>
      <c r="K19" s="22">
        <v>0</v>
      </c>
      <c r="L19" s="22">
        <v>48</v>
      </c>
      <c r="M19" s="23">
        <f>SUM(C19:L19)</f>
        <v>77</v>
      </c>
    </row>
  </sheetData>
  <mergeCells count="6">
    <mergeCell ref="B3:L3"/>
    <mergeCell ref="B4:L4"/>
    <mergeCell ref="A14:A16"/>
    <mergeCell ref="A17:A19"/>
    <mergeCell ref="A8:A10"/>
    <mergeCell ref="A11:A13"/>
  </mergeCells>
  <printOptions horizontalCentered="1"/>
  <pageMargins left="0.15748031496062992" right="0.15748031496062992" top="0.1968503937007874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هشام المنيباري - رئيس قسم الإحصاء</dc:creator>
  <cp:keywords/>
  <dc:description/>
  <cp:lastModifiedBy>هشام المنيباري الكثيري</cp:lastModifiedBy>
  <cp:lastPrinted>2006-02-06T07:53:08Z</cp:lastPrinted>
  <dcterms:created xsi:type="dcterms:W3CDTF">2004-02-25T07:20:50Z</dcterms:created>
  <dcterms:modified xsi:type="dcterms:W3CDTF">2006-02-06T07:54:40Z</dcterms:modified>
  <cp:category/>
  <cp:version/>
  <cp:contentType/>
  <cp:contentStatus/>
</cp:coreProperties>
</file>