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40" windowHeight="6540" activeTab="0"/>
  </bookViews>
  <sheets>
    <sheet name="الإحصائيات" sheetId="1" r:id="rId1"/>
    <sheet name="رسم 1" sheetId="2" r:id="rId2"/>
    <sheet name="رسم 2" sheetId="3" r:id="rId3"/>
    <sheet name="رسم 2001" sheetId="4" r:id="rId4"/>
    <sheet name="رسم " sheetId="5" r:id="rId5"/>
    <sheet name="بالمواقع" sheetId="6" r:id="rId6"/>
  </sheets>
  <definedNames/>
  <calcPr fullCalcOnLoad="1"/>
</workbook>
</file>

<file path=xl/sharedStrings.xml><?xml version="1.0" encoding="utf-8"?>
<sst xmlns="http://schemas.openxmlformats.org/spreadsheetml/2006/main" count="507" uniqueCount="107">
  <si>
    <t>بسم الله الرحمن الرحيم</t>
  </si>
  <si>
    <t>مكتب شئون الصحة والسكان بمديريات الوادي والصحراء م / حضرموت</t>
  </si>
  <si>
    <t>برنامج التحصين الصحي الموسع</t>
  </si>
  <si>
    <t>المديرية</t>
  </si>
  <si>
    <t>الاجمالي</t>
  </si>
  <si>
    <t>مستهدفين</t>
  </si>
  <si>
    <t>%</t>
  </si>
  <si>
    <t>ساه</t>
  </si>
  <si>
    <t>السوم</t>
  </si>
  <si>
    <t>حوره وادي العين</t>
  </si>
  <si>
    <t>الأول</t>
  </si>
  <si>
    <t>الثاني</t>
  </si>
  <si>
    <t>الثالث</t>
  </si>
  <si>
    <t>الإجمالي</t>
  </si>
  <si>
    <t>الحملة الوطنية التكميلية لاستئصال شلل الأطفال 2002م</t>
  </si>
  <si>
    <t xml:space="preserve">ملخص المطعمين بلقاح شلل الأطفال خلال الجولة الأولى اليوم الأول </t>
  </si>
  <si>
    <t>م</t>
  </si>
  <si>
    <t>المواقع والفرق</t>
  </si>
  <si>
    <t xml:space="preserve">ملخص إحصائي لاستمارات الإحصاء اليومي على مستوى مديرية  وادي العين حورة     </t>
  </si>
  <si>
    <t xml:space="preserve">ملخص المطعمين بلقاح شلل الأطفال خلال الجولة الأولى </t>
  </si>
  <si>
    <t>ملخص المطعمين بلقاح شلل الأطفال خلال الجولة الأولى اليوم الثاني</t>
  </si>
  <si>
    <t xml:space="preserve">ملخص المطعمين بلقاح شلل الأطفال خلال الجولة الأولى اليوم الثالث </t>
  </si>
  <si>
    <t xml:space="preserve">ملخص إحصائي لاستمارات الإحصاء اليومي على مستوى مديرية  السوم   </t>
  </si>
  <si>
    <t xml:space="preserve">ملخص إحصائي لاستمارات الإحصاء اليومي على مستوى مديرية  السوم    </t>
  </si>
  <si>
    <t>ملخص المطعمين بلقاح شلل الأطفال خلال الجولة الأولى اليوم الثالث</t>
  </si>
  <si>
    <t xml:space="preserve">ملخص إحصائي لاستمارات الإحصاء اليومي على مستوى مديرية  ساه   </t>
  </si>
  <si>
    <t xml:space="preserve">ملخص المطعمين بلقاح شلل الأطفال خلال الجولة الأولى  </t>
  </si>
  <si>
    <t xml:space="preserve">ملخص إحصائي لاستمارات الإحصاء اليومي على مستوى مديرية  ساه    </t>
  </si>
  <si>
    <t xml:space="preserve">ملخص إحصائي لاستمارات الإحصاء اليومي على مستوى مديرية  ساه     </t>
  </si>
  <si>
    <t xml:space="preserve">ملخص المطعمين بلقاح شلل الأطفال خلال الجولة الأولى اليوم الثاني </t>
  </si>
  <si>
    <t>السوم 1</t>
  </si>
  <si>
    <t>السوم 2</t>
  </si>
  <si>
    <t>السوم 3</t>
  </si>
  <si>
    <t>عصم</t>
  </si>
  <si>
    <t>فغمه</t>
  </si>
  <si>
    <t>المخيبية</t>
  </si>
  <si>
    <t>سناء الجنوبي</t>
  </si>
  <si>
    <t>سناء الشمالي</t>
  </si>
  <si>
    <t>ضبعات</t>
  </si>
  <si>
    <t>المسيله 1</t>
  </si>
  <si>
    <t>المسيلة 2</t>
  </si>
  <si>
    <t>متجول السوم</t>
  </si>
  <si>
    <t>متجول سناء</t>
  </si>
  <si>
    <t>العقوبيه</t>
  </si>
  <si>
    <t>شرج الشريف</t>
  </si>
  <si>
    <t>الصيقه</t>
  </si>
  <si>
    <t>الهشم</t>
  </si>
  <si>
    <t>بامقعين</t>
  </si>
  <si>
    <t>البويرقات</t>
  </si>
  <si>
    <t>لقلات</t>
  </si>
  <si>
    <t>سدبه</t>
  </si>
  <si>
    <t>بحران</t>
  </si>
  <si>
    <t>فضح</t>
  </si>
  <si>
    <t>حوره</t>
  </si>
  <si>
    <t>الجويب</t>
  </si>
  <si>
    <t>العرض</t>
  </si>
  <si>
    <t>المنبعث</t>
  </si>
  <si>
    <t>قعوضه 1</t>
  </si>
  <si>
    <t>قعوضه 2</t>
  </si>
  <si>
    <t>الخشعة 1</t>
  </si>
  <si>
    <t>الخشعة 2</t>
  </si>
  <si>
    <t>راوك</t>
  </si>
  <si>
    <t>الضبيعه</t>
  </si>
  <si>
    <t>سكدان</t>
  </si>
  <si>
    <t>غيل عمر 1</t>
  </si>
  <si>
    <t>غيل عمر 2</t>
  </si>
  <si>
    <t>رسب 1</t>
  </si>
  <si>
    <t>رسب2</t>
  </si>
  <si>
    <t>صيقة سود</t>
  </si>
  <si>
    <t>ضمر نهر</t>
  </si>
  <si>
    <t>الكتنه</t>
  </si>
  <si>
    <t>طاران</t>
  </si>
  <si>
    <t>البلاد 1</t>
  </si>
  <si>
    <t>البلاد2</t>
  </si>
  <si>
    <t>الصيقه 1</t>
  </si>
  <si>
    <t>الصيقه2</t>
  </si>
  <si>
    <t>الصيقه 3</t>
  </si>
  <si>
    <t>العطوف</t>
  </si>
  <si>
    <t>الخامره</t>
  </si>
  <si>
    <t xml:space="preserve">أقل من </t>
  </si>
  <si>
    <t>سنه</t>
  </si>
  <si>
    <t>من عام إلى</t>
  </si>
  <si>
    <t>دون الخمس</t>
  </si>
  <si>
    <t>من خمس</t>
  </si>
  <si>
    <t>وما فوق</t>
  </si>
  <si>
    <t>المطعمين</t>
  </si>
  <si>
    <t>المستهدفين</t>
  </si>
  <si>
    <t>النسبه</t>
  </si>
  <si>
    <t>أطفال من  0 الى 11 شهر</t>
  </si>
  <si>
    <t>أطفال من 12 الى 59 شهر</t>
  </si>
  <si>
    <t>الإجمالي الكلي</t>
  </si>
  <si>
    <t>فوق الخامسة</t>
  </si>
  <si>
    <t>النتائج المحققة خلال الايام الثلاثة من حملة إستئصال الشلل  التكميلية  ـ الإحصائيات النهائية</t>
  </si>
  <si>
    <t>الحملة الوطنية التكميليةلاستئصال شلل الاطفال المرحلة السابعةالجولة الأولى 2002م من 22 إلى 24 /12 /2002م</t>
  </si>
  <si>
    <t>أقل من عام</t>
  </si>
  <si>
    <t>أكثر من عام</t>
  </si>
  <si>
    <t>وادي العين</t>
  </si>
  <si>
    <t>إجمالي</t>
  </si>
  <si>
    <t>اليوم الأول</t>
  </si>
  <si>
    <t>اليوم الثاني</t>
  </si>
  <si>
    <t>اليوم الثالث</t>
  </si>
  <si>
    <t>عام 2001</t>
  </si>
  <si>
    <t>عام2002</t>
  </si>
  <si>
    <t>الحملة الوطنية التكميليةلاستئصال شلل الاطفال المرحلة السابعةالجولة  الثانية 2003م من 26 إلى 28 /1 /2003م</t>
  </si>
  <si>
    <t>أولاً  :  نتائج تطعيم الأطفال بلقاح شلل الأطفال</t>
  </si>
  <si>
    <t>ثانياً  : إعطاء الأطفال فيتامين  أ</t>
  </si>
  <si>
    <t>أطفال من  6 الى 11 شهر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</si>
</sst>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</numFmts>
  <fonts count="26">
    <font>
      <sz val="10"/>
      <name val="Arial"/>
      <family val="0"/>
    </font>
    <font>
      <sz val="10"/>
      <name val="Arabic Transparent"/>
      <family val="0"/>
    </font>
    <font>
      <b/>
      <sz val="14"/>
      <name val="Arabic Transparent"/>
      <family val="0"/>
    </font>
    <font>
      <b/>
      <sz val="16"/>
      <name val="Arabic Transparent"/>
      <family val="0"/>
    </font>
    <font>
      <sz val="19.25"/>
      <name val="Arial"/>
      <family val="0"/>
    </font>
    <font>
      <b/>
      <sz val="14"/>
      <color indexed="10"/>
      <name val="Arabic Transparent"/>
      <family val="0"/>
    </font>
    <font>
      <b/>
      <sz val="12"/>
      <name val="Arabic Transparent"/>
      <family val="0"/>
    </font>
    <font>
      <b/>
      <sz val="10"/>
      <name val="Arabic Transparent"/>
      <family val="0"/>
    </font>
    <font>
      <b/>
      <sz val="10"/>
      <color indexed="8"/>
      <name val="Arabic Transparent"/>
      <family val="0"/>
    </font>
    <font>
      <b/>
      <sz val="10"/>
      <color indexed="10"/>
      <name val="Arabic Transparent"/>
      <family val="0"/>
    </font>
    <font>
      <b/>
      <sz val="10"/>
      <color indexed="18"/>
      <name val="Arabic Transparent"/>
      <family val="0"/>
    </font>
    <font>
      <sz val="19.5"/>
      <name val="Arial"/>
      <family val="0"/>
    </font>
    <font>
      <b/>
      <i/>
      <sz val="16"/>
      <name val="Arabic Transparent"/>
      <family val="0"/>
    </font>
    <font>
      <sz val="19.5"/>
      <color indexed="12"/>
      <name val="Arial"/>
      <family val="0"/>
    </font>
    <font>
      <sz val="12"/>
      <name val="Arial"/>
      <family val="0"/>
    </font>
    <font>
      <b/>
      <sz val="16"/>
      <color indexed="57"/>
      <name val="Arabic Transparent"/>
      <family val="0"/>
    </font>
    <font>
      <b/>
      <sz val="16"/>
      <color indexed="10"/>
      <name val="Arabic Transparent"/>
      <family val="0"/>
    </font>
    <font>
      <sz val="14"/>
      <color indexed="10"/>
      <name val="MCS Jeddah S_U thorn."/>
      <family val="0"/>
    </font>
    <font>
      <sz val="19"/>
      <name val="Arial"/>
      <family val="0"/>
    </font>
    <font>
      <b/>
      <sz val="11"/>
      <name val="Arabic Transparent"/>
      <family val="0"/>
    </font>
    <font>
      <b/>
      <sz val="14"/>
      <name val="Arial (Arabic)"/>
      <family val="2"/>
    </font>
    <font>
      <b/>
      <sz val="10"/>
      <name val="Arial (Arabic)"/>
      <family val="2"/>
    </font>
    <font>
      <sz val="10"/>
      <name val="Arial (Arabic)"/>
      <family val="2"/>
    </font>
    <font>
      <sz val="14"/>
      <name val="Arial (Arabic)"/>
      <family val="2"/>
    </font>
    <font>
      <b/>
      <sz val="12"/>
      <name val="Arial (Arabic)"/>
      <family val="2"/>
    </font>
    <font>
      <b/>
      <sz val="11"/>
      <name val="Arial (Arabic)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2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9" fontId="2" fillId="0" borderId="17" xfId="19" applyFont="1" applyBorder="1" applyAlignment="1">
      <alignment horizontal="center" vertical="center"/>
    </xf>
    <xf numFmtId="9" fontId="2" fillId="0" borderId="21" xfId="19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9" fontId="2" fillId="0" borderId="23" xfId="19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9" fontId="2" fillId="0" borderId="25" xfId="19" applyFont="1" applyBorder="1" applyAlignment="1">
      <alignment horizontal="center" vertical="center"/>
    </xf>
    <xf numFmtId="9" fontId="2" fillId="0" borderId="26" xfId="19" applyFont="1" applyBorder="1" applyAlignment="1">
      <alignment horizontal="center" vertical="center"/>
    </xf>
    <xf numFmtId="9" fontId="2" fillId="0" borderId="27" xfId="19" applyFont="1" applyBorder="1" applyAlignment="1">
      <alignment horizontal="center" vertical="center"/>
    </xf>
    <xf numFmtId="9" fontId="2" fillId="0" borderId="28" xfId="19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3" fillId="0" borderId="0" xfId="0" applyFont="1" applyAlignment="1">
      <alignment/>
    </xf>
    <xf numFmtId="0" fontId="21" fillId="0" borderId="0" xfId="0" applyFont="1" applyAlignment="1">
      <alignment horizontal="center"/>
    </xf>
    <xf numFmtId="0" fontId="25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wrapText="1"/>
    </xf>
    <xf numFmtId="9" fontId="25" fillId="0" borderId="1" xfId="19" applyFont="1" applyBorder="1" applyAlignment="1">
      <alignment horizontal="center" wrapText="1"/>
    </xf>
    <xf numFmtId="0" fontId="25" fillId="0" borderId="1" xfId="0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5" fillId="0" borderId="1" xfId="0" applyFont="1" applyBorder="1" applyAlignment="1">
      <alignment horizontal="center"/>
    </xf>
    <xf numFmtId="0" fontId="24" fillId="0" borderId="7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Relationship Id="rId2" Type="http://schemas.openxmlformats.org/officeDocument/2006/relationships/image" Target="../media/image9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</a:rPr>
              <a:t>نسبة التغطية للمطعمين في الجولة الأولى من الحملة التكميلية لإستئصال شلل الأطفال  22 ـ 24 ديسمبر 2002 </a:t>
            </a:r>
          </a:p>
        </c:rich>
      </c:tx>
      <c:layout/>
      <c:spPr>
        <a:solidFill>
          <a:srgbClr val="CCFFCC"/>
        </a:solidFill>
        <a:ln w="3175">
          <a:solid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'رسم 1'!$B$1</c:f>
              <c:strCache>
                <c:ptCount val="1"/>
                <c:pt idx="0">
                  <c:v>أقل من عام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'رسم 1'!$A$2:$A$5</c:f>
              <c:strCache>
                <c:ptCount val="4"/>
                <c:pt idx="0">
                  <c:v>ساه</c:v>
                </c:pt>
                <c:pt idx="1">
                  <c:v>السوم</c:v>
                </c:pt>
                <c:pt idx="2">
                  <c:v>وادي العين</c:v>
                </c:pt>
                <c:pt idx="3">
                  <c:v>الإجمالي</c:v>
                </c:pt>
              </c:strCache>
            </c:strRef>
          </c:cat>
          <c:val>
            <c:numRef>
              <c:f>'رسم 1'!$B$2:$B$5</c:f>
              <c:numCache>
                <c:ptCount val="4"/>
                <c:pt idx="0">
                  <c:v>1.03</c:v>
                </c:pt>
                <c:pt idx="1">
                  <c:v>1.27</c:v>
                </c:pt>
                <c:pt idx="2">
                  <c:v>1.16</c:v>
                </c:pt>
                <c:pt idx="3">
                  <c:v>1.13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'رسم 1'!$C$1</c:f>
              <c:strCache>
                <c:ptCount val="1"/>
                <c:pt idx="0">
                  <c:v>أكثر من عام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'رسم 1'!$A$2:$A$5</c:f>
              <c:strCache>
                <c:ptCount val="4"/>
                <c:pt idx="0">
                  <c:v>ساه</c:v>
                </c:pt>
                <c:pt idx="1">
                  <c:v>السوم</c:v>
                </c:pt>
                <c:pt idx="2">
                  <c:v>وادي العين</c:v>
                </c:pt>
                <c:pt idx="3">
                  <c:v>الإجمالي</c:v>
                </c:pt>
              </c:strCache>
            </c:strRef>
          </c:cat>
          <c:val>
            <c:numRef>
              <c:f>'رسم 1'!$C$2:$C$5</c:f>
              <c:numCache>
                <c:ptCount val="4"/>
                <c:pt idx="0">
                  <c:v>1.03</c:v>
                </c:pt>
                <c:pt idx="1">
                  <c:v>1.06</c:v>
                </c:pt>
                <c:pt idx="2">
                  <c:v>1.06</c:v>
                </c:pt>
                <c:pt idx="3">
                  <c:v>1.05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'رسم 1'!$D$1</c:f>
              <c:strCache>
                <c:ptCount val="1"/>
                <c:pt idx="0">
                  <c:v>إجمالي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'رسم 1'!$A$2:$A$5</c:f>
              <c:strCache>
                <c:ptCount val="4"/>
                <c:pt idx="0">
                  <c:v>ساه</c:v>
                </c:pt>
                <c:pt idx="1">
                  <c:v>السوم</c:v>
                </c:pt>
                <c:pt idx="2">
                  <c:v>وادي العين</c:v>
                </c:pt>
                <c:pt idx="3">
                  <c:v>الإجمالي</c:v>
                </c:pt>
              </c:strCache>
            </c:strRef>
          </c:cat>
          <c:val>
            <c:numRef>
              <c:f>'رسم 1'!$D$2:$D$5</c:f>
              <c:numCache>
                <c:ptCount val="4"/>
                <c:pt idx="0">
                  <c:v>1.03</c:v>
                </c:pt>
                <c:pt idx="1">
                  <c:v>1.1</c:v>
                </c:pt>
                <c:pt idx="2">
                  <c:v>1.08</c:v>
                </c:pt>
                <c:pt idx="3">
                  <c:v>1.06</c:v>
                </c:pt>
              </c:numCache>
            </c:numRef>
          </c:val>
          <c:shape val="box"/>
        </c:ser>
        <c:shape val="box"/>
        <c:axId val="61070555"/>
        <c:axId val="12764084"/>
      </c:bar3DChart>
      <c:catAx>
        <c:axId val="61070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80"/>
                </a:solidFill>
              </a:defRPr>
            </a:pPr>
          </a:p>
        </c:txPr>
        <c:crossAx val="12764084"/>
        <c:crosses val="autoZero"/>
        <c:auto val="1"/>
        <c:lblOffset val="100"/>
        <c:noMultiLvlLbl val="0"/>
      </c:catAx>
      <c:valAx>
        <c:axId val="127640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</a:defRPr>
            </a:pPr>
          </a:p>
        </c:txPr>
        <c:crossAx val="6107055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CCFFCC"/>
        </a:solidFill>
        <a:ln w="3175">
          <a:solid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floor>
      <c:spPr>
        <a:blipFill>
          <a:blip r:embed="rId1"/>
          <a:srcRect/>
          <a:tile sx="100000" sy="100000" flip="none" algn="tl"/>
        </a:blipFill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</a:rPr>
              <a:t>نسبة  التغطية للمطعمين في الجولة الثانية من الحملة التكميلية لإستئصال شلل الأطفال  26 ـ 28 يناير 2003 م</a:t>
            </a:r>
          </a:p>
        </c:rich>
      </c:tx>
      <c:layout/>
      <c:spPr>
        <a:solidFill>
          <a:srgbClr val="CCFFCC"/>
        </a:solidFill>
        <a:ln w="3175">
          <a:solid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'رسم 2'!$B$1</c:f>
              <c:strCache>
                <c:ptCount val="1"/>
                <c:pt idx="0">
                  <c:v>أقل من عام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'رسم 2'!$A$2:$A$5</c:f>
              <c:strCache>
                <c:ptCount val="4"/>
                <c:pt idx="0">
                  <c:v>ساه</c:v>
                </c:pt>
                <c:pt idx="1">
                  <c:v>السوم</c:v>
                </c:pt>
                <c:pt idx="2">
                  <c:v>وادي العين</c:v>
                </c:pt>
                <c:pt idx="3">
                  <c:v>الإجمالي</c:v>
                </c:pt>
              </c:strCache>
            </c:strRef>
          </c:cat>
          <c:val>
            <c:numRef>
              <c:f>'رسم 2'!$B$2:$B$5</c:f>
              <c:numCache>
                <c:ptCount val="4"/>
                <c:pt idx="0">
                  <c:v>1.04</c:v>
                </c:pt>
                <c:pt idx="1">
                  <c:v>1.1</c:v>
                </c:pt>
                <c:pt idx="2">
                  <c:v>1.08</c:v>
                </c:pt>
                <c:pt idx="3">
                  <c:v>1.07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'رسم 2'!$C$1</c:f>
              <c:strCache>
                <c:ptCount val="1"/>
                <c:pt idx="0">
                  <c:v>أكثر من عام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'رسم 2'!$A$2:$A$5</c:f>
              <c:strCache>
                <c:ptCount val="4"/>
                <c:pt idx="0">
                  <c:v>ساه</c:v>
                </c:pt>
                <c:pt idx="1">
                  <c:v>السوم</c:v>
                </c:pt>
                <c:pt idx="2">
                  <c:v>وادي العين</c:v>
                </c:pt>
                <c:pt idx="3">
                  <c:v>الإجمالي</c:v>
                </c:pt>
              </c:strCache>
            </c:strRef>
          </c:cat>
          <c:val>
            <c:numRef>
              <c:f>'رسم 2'!$C$2:$C$5</c:f>
              <c:numCache>
                <c:ptCount val="4"/>
                <c:pt idx="0">
                  <c:v>1.06</c:v>
                </c:pt>
                <c:pt idx="1">
                  <c:v>1.21</c:v>
                </c:pt>
                <c:pt idx="2">
                  <c:v>1.1</c:v>
                </c:pt>
                <c:pt idx="3">
                  <c:v>1.11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'رسم 2'!$D$1</c:f>
              <c:strCache>
                <c:ptCount val="1"/>
                <c:pt idx="0">
                  <c:v>إجمالي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'رسم 2'!$A$2:$A$5</c:f>
              <c:strCache>
                <c:ptCount val="4"/>
                <c:pt idx="0">
                  <c:v>ساه</c:v>
                </c:pt>
                <c:pt idx="1">
                  <c:v>السوم</c:v>
                </c:pt>
                <c:pt idx="2">
                  <c:v>وادي العين</c:v>
                </c:pt>
                <c:pt idx="3">
                  <c:v>الإجمالي</c:v>
                </c:pt>
              </c:strCache>
            </c:strRef>
          </c:cat>
          <c:val>
            <c:numRef>
              <c:f>'رسم 2'!$D$2:$D$5</c:f>
              <c:numCache>
                <c:ptCount val="4"/>
                <c:pt idx="0">
                  <c:v>1.06</c:v>
                </c:pt>
                <c:pt idx="1">
                  <c:v>1.19</c:v>
                </c:pt>
                <c:pt idx="2">
                  <c:v>1.09</c:v>
                </c:pt>
                <c:pt idx="3">
                  <c:v>1.1</c:v>
                </c:pt>
              </c:numCache>
            </c:numRef>
          </c:val>
          <c:shape val="box"/>
        </c:ser>
        <c:shape val="box"/>
        <c:axId val="47767893"/>
        <c:axId val="27257854"/>
      </c:bar3DChart>
      <c:catAx>
        <c:axId val="47767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80"/>
                </a:solidFill>
              </a:defRPr>
            </a:pPr>
          </a:p>
        </c:txPr>
        <c:crossAx val="27257854"/>
        <c:crosses val="autoZero"/>
        <c:auto val="1"/>
        <c:lblOffset val="100"/>
        <c:noMultiLvlLbl val="0"/>
      </c:catAx>
      <c:valAx>
        <c:axId val="272578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00"/>
                </a:solidFill>
              </a:defRPr>
            </a:pPr>
          </a:p>
        </c:txPr>
        <c:crossAx val="4776789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CCFFCC"/>
        </a:solidFill>
        <a:ln w="3175">
          <a:solid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floor>
      <c:spPr>
        <a:blipFill>
          <a:blip r:embed="rId1"/>
          <a:srcRect/>
          <a:tile sx="100000" sy="100000" flip="none" algn="tl"/>
        </a:blipFill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</a:rPr>
              <a:t>مقارنة بين نسبة التغطية لعام 2001 م والتغطية لعام2002م بمديريات وادي حضرموت</a:t>
            </a:r>
          </a:p>
        </c:rich>
      </c:tx>
      <c:layout/>
      <c:spPr>
        <a:solidFill>
          <a:srgbClr val="CCFFFF"/>
        </a:solidFill>
        <a:ln w="3175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2665"/>
          <c:w val="0.823"/>
          <c:h val="0.70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'رسم 2001'!$B$1</c:f>
              <c:strCache>
                <c:ptCount val="1"/>
                <c:pt idx="0">
                  <c:v>عام 2001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'رسم 2001'!$A$2:$A$4</c:f>
              <c:strCache>
                <c:ptCount val="3"/>
                <c:pt idx="0">
                  <c:v>ساه</c:v>
                </c:pt>
                <c:pt idx="1">
                  <c:v>السوم</c:v>
                </c:pt>
                <c:pt idx="2">
                  <c:v>وادي العين</c:v>
                </c:pt>
              </c:strCache>
            </c:strRef>
          </c:cat>
          <c:val>
            <c:numRef>
              <c:f>'رسم 2001'!$B$2:$B$4</c:f>
              <c:numCache>
                <c:ptCount val="3"/>
                <c:pt idx="0">
                  <c:v>1.03</c:v>
                </c:pt>
                <c:pt idx="1">
                  <c:v>1.08</c:v>
                </c:pt>
                <c:pt idx="2">
                  <c:v>1.06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'رسم 2001'!$C$1</c:f>
              <c:strCache>
                <c:ptCount val="1"/>
                <c:pt idx="0">
                  <c:v>عام2002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'رسم 2001'!$A$2:$A$4</c:f>
              <c:strCache>
                <c:ptCount val="3"/>
                <c:pt idx="0">
                  <c:v>ساه</c:v>
                </c:pt>
                <c:pt idx="1">
                  <c:v>السوم</c:v>
                </c:pt>
                <c:pt idx="2">
                  <c:v>وادي العين</c:v>
                </c:pt>
              </c:strCache>
            </c:strRef>
          </c:cat>
          <c:val>
            <c:numRef>
              <c:f>'رسم 2001'!$C$2:$C$4</c:f>
              <c:numCache>
                <c:ptCount val="3"/>
                <c:pt idx="0">
                  <c:v>1.03</c:v>
                </c:pt>
                <c:pt idx="1">
                  <c:v>1.1</c:v>
                </c:pt>
                <c:pt idx="2">
                  <c:v>1.08</c:v>
                </c:pt>
              </c:numCache>
            </c:numRef>
          </c:val>
          <c:shape val="box"/>
        </c:ser>
        <c:shape val="box"/>
        <c:axId val="43994095"/>
        <c:axId val="60402536"/>
      </c:bar3DChart>
      <c:catAx>
        <c:axId val="43994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60402536"/>
        <c:crosses val="autoZero"/>
        <c:auto val="1"/>
        <c:lblOffset val="100"/>
        <c:noMultiLvlLbl val="0"/>
      </c:catAx>
      <c:valAx>
        <c:axId val="604025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solidFill>
                  <a:srgbClr val="0000FF"/>
                </a:solidFill>
              </a:defRPr>
            </a:pPr>
          </a:p>
        </c:txPr>
        <c:crossAx val="4399409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CCFFFF"/>
        </a:solidFill>
      </c:spPr>
      <c:txPr>
        <a:bodyPr vert="horz" rot="0"/>
        <a:lstStyle/>
        <a:p>
          <a:pPr>
            <a:defRPr lang="en-US" cap="none" sz="1400" b="1" i="0" u="none" baseline="0">
              <a:solidFill>
                <a:srgbClr val="FF0000"/>
              </a:solidFill>
            </a:defRPr>
          </a:pPr>
        </a:p>
      </c:txPr>
    </c:legend>
    <c:floor>
      <c:spPr>
        <a:blipFill>
          <a:blip r:embed="rId3"/>
          <a:srcRect/>
          <a:tile sx="100000" sy="100000" flip="none" algn="tl"/>
        </a:blipFill>
      </c:spPr>
      <c:thickness val="0"/>
    </c:floor>
    <c:side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</a:rPr>
              <a:t>النسبة المنجزة باليوم</a:t>
            </a:r>
          </a:p>
        </c:rich>
      </c:tx>
      <c:layout>
        <c:manualLayout>
          <c:xMode val="factor"/>
          <c:yMode val="factor"/>
          <c:x val="0.4025"/>
          <c:y val="-0.00275"/>
        </c:manualLayout>
      </c:layout>
      <c:spPr>
        <a:solidFill>
          <a:srgbClr val="CCCCFF"/>
        </a:solidFill>
        <a:ln w="3175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047"/>
          <c:w val="0.82975"/>
          <c:h val="0.80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'رسم '!$B$1</c:f>
              <c:strCache>
                <c:ptCount val="1"/>
                <c:pt idx="0">
                  <c:v>اليوم الأول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'رسم '!$A$10:$A$12</c:f>
              <c:strCache>
                <c:ptCount val="3"/>
                <c:pt idx="0">
                  <c:v>ساه</c:v>
                </c:pt>
                <c:pt idx="1">
                  <c:v>السوم</c:v>
                </c:pt>
                <c:pt idx="2">
                  <c:v>وادي العين</c:v>
                </c:pt>
              </c:strCache>
            </c:strRef>
          </c:cat>
          <c:val>
            <c:numRef>
              <c:f>'رسم '!$B$10:$B$12</c:f>
              <c:numCache>
                <c:ptCount val="3"/>
                <c:pt idx="0">
                  <c:v>0.54</c:v>
                </c:pt>
                <c:pt idx="1">
                  <c:v>0.51</c:v>
                </c:pt>
                <c:pt idx="2">
                  <c:v>0.34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'رسم '!$C$1</c:f>
              <c:strCache>
                <c:ptCount val="1"/>
                <c:pt idx="0">
                  <c:v>اليوم الثاني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'رسم '!$A$10:$A$12</c:f>
              <c:strCache>
                <c:ptCount val="3"/>
                <c:pt idx="0">
                  <c:v>ساه</c:v>
                </c:pt>
                <c:pt idx="1">
                  <c:v>السوم</c:v>
                </c:pt>
                <c:pt idx="2">
                  <c:v>وادي العين</c:v>
                </c:pt>
              </c:strCache>
            </c:strRef>
          </c:cat>
          <c:val>
            <c:numRef>
              <c:f>'رسم '!$C$10:$C$12</c:f>
              <c:numCache>
                <c:ptCount val="3"/>
                <c:pt idx="0">
                  <c:v>0.35</c:v>
                </c:pt>
                <c:pt idx="1">
                  <c:v>0.37</c:v>
                </c:pt>
                <c:pt idx="2">
                  <c:v>0.49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'رسم '!$D$1</c:f>
              <c:strCache>
                <c:ptCount val="1"/>
                <c:pt idx="0">
                  <c:v>اليوم الثالث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'رسم '!$A$10:$A$12</c:f>
              <c:strCache>
                <c:ptCount val="3"/>
                <c:pt idx="0">
                  <c:v>ساه</c:v>
                </c:pt>
                <c:pt idx="1">
                  <c:v>السوم</c:v>
                </c:pt>
                <c:pt idx="2">
                  <c:v>وادي العين</c:v>
                </c:pt>
              </c:strCache>
            </c:strRef>
          </c:cat>
          <c:val>
            <c:numRef>
              <c:f>'رسم '!$D$10:$D$12</c:f>
              <c:numCache>
                <c:ptCount val="3"/>
                <c:pt idx="0">
                  <c:v>0.14</c:v>
                </c:pt>
                <c:pt idx="1">
                  <c:v>0.22</c:v>
                </c:pt>
                <c:pt idx="2">
                  <c:v>0.25</c:v>
                </c:pt>
              </c:numCache>
            </c:numRef>
          </c:val>
          <c:shape val="box"/>
        </c:ser>
        <c:shape val="box"/>
        <c:axId val="6751913"/>
        <c:axId val="60767218"/>
      </c:bar3DChart>
      <c:catAx>
        <c:axId val="6751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600" b="1" i="1" u="none" baseline="0">
                <a:solidFill>
                  <a:srgbClr val="FF0000"/>
                </a:solidFill>
              </a:defRPr>
            </a:pPr>
          </a:p>
        </c:txPr>
        <c:crossAx val="60767218"/>
        <c:crosses val="autoZero"/>
        <c:auto val="1"/>
        <c:lblOffset val="100"/>
        <c:noMultiLvlLbl val="0"/>
      </c:catAx>
      <c:valAx>
        <c:axId val="607672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  <c:crossAx val="67519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075"/>
          <c:y val="0.44975"/>
        </c:manualLayout>
      </c:layout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FF"/>
              </a:solidFill>
            </a:defRPr>
          </a:pPr>
        </a:p>
      </c:txPr>
    </c:legend>
    <c:floo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5"/>
          <c:y val="0.17225"/>
          <c:w val="0.69825"/>
          <c:h val="0.51675"/>
        </c:manualLayout>
      </c:layout>
      <c:pie3DChart>
        <c:varyColors val="1"/>
        <c:ser>
          <c:idx val="0"/>
          <c:order val="0"/>
          <c:tx>
            <c:strRef>
              <c:f>'رسم '!$A$13</c:f>
              <c:strCache>
                <c:ptCount val="1"/>
                <c:pt idx="0">
                  <c:v>الإجمالي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solidDmnd">
                <a:fgClr>
                  <a:srgbClr val="FF0000"/>
                </a:fgClr>
                <a:bgClr>
                  <a:srgbClr val="FFFF99"/>
                </a:bgClr>
              </a:pattFill>
            </c:spPr>
          </c:dPt>
          <c:dPt>
            <c:idx val="1"/>
            <c:spPr>
              <a:pattFill prst="solidDmnd">
                <a:fgClr>
                  <a:srgbClr val="0000FF"/>
                </a:fgClr>
                <a:bgClr>
                  <a:srgbClr val="FFFF00"/>
                </a:bgClr>
              </a:pattFill>
            </c:spPr>
          </c:dPt>
          <c:dPt>
            <c:idx val="2"/>
            <c:spPr>
              <a:pattFill prst="solidDmnd">
                <a:fgClr>
                  <a:srgbClr val="00FF00"/>
                </a:fgClr>
                <a:bgClr>
                  <a:srgbClr val="FFFF99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339966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'رسم '!$B$1:$D$1</c:f>
              <c:strCache/>
            </c:strRef>
          </c:cat>
          <c:val>
            <c:numRef>
              <c:f>'رسم '!$B$13:$D$13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0</xdr:row>
      <xdr:rowOff>57150</xdr:rowOff>
    </xdr:from>
    <xdr:to>
      <xdr:col>16</xdr:col>
      <xdr:colOff>247650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3314700" y="57150"/>
        <a:ext cx="68389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0</xdr:row>
      <xdr:rowOff>57150</xdr:rowOff>
    </xdr:from>
    <xdr:to>
      <xdr:col>16</xdr:col>
      <xdr:colOff>247650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3314700" y="57150"/>
        <a:ext cx="68389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0</xdr:row>
      <xdr:rowOff>95250</xdr:rowOff>
    </xdr:from>
    <xdr:to>
      <xdr:col>14</xdr:col>
      <xdr:colOff>257175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1990725" y="95250"/>
        <a:ext cx="68008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</cdr:x>
      <cdr:y>0.91525</cdr:y>
    </cdr:from>
    <cdr:to>
      <cdr:x>0.9735</cdr:x>
      <cdr:y>0.992</cdr:y>
    </cdr:to>
    <cdr:sp>
      <cdr:nvSpPr>
        <cdr:cNvPr id="1" name="TextBox 1"/>
        <cdr:cNvSpPr txBox="1">
          <a:spLocks noChangeArrowheads="1"/>
        </cdr:cNvSpPr>
      </cdr:nvSpPr>
      <cdr:spPr>
        <a:xfrm>
          <a:off x="266700" y="3371850"/>
          <a:ext cx="64674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abic Transparent"/>
              <a:ea typeface="Arabic Transparent"/>
              <a:cs typeface="Arabic Transparent"/>
            </a:rPr>
            <a:t>الحملة الوطنية التكميلية لإستئصال شلل الأطفال لعام 2002م مديريات وادي حضرموت الجولة الأولى</a:t>
          </a:r>
          <a:r>
            <a:rPr lang="en-US" cap="none" sz="195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0.2655</cdr:x>
      <cdr:y>0.76125</cdr:y>
    </cdr:from>
    <cdr:to>
      <cdr:x>0.9725</cdr:x>
      <cdr:y>0.96925</cdr:y>
    </cdr:to>
    <cdr:sp>
      <cdr:nvSpPr>
        <cdr:cNvPr id="1" name="TextBox 1"/>
        <cdr:cNvSpPr txBox="1">
          <a:spLocks noChangeArrowheads="1"/>
        </cdr:cNvSpPr>
      </cdr:nvSpPr>
      <cdr:spPr>
        <a:xfrm>
          <a:off x="1847850" y="2876550"/>
          <a:ext cx="493395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النسبة المئوية للتغطية لكل يوم خلال الجولة الأولىمن الحملة التكميلية لإستئصال شلل الأطفال في مديريات وادي حضرموت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0</xdr:row>
      <xdr:rowOff>85725</xdr:rowOff>
    </xdr:from>
    <xdr:to>
      <xdr:col>16</xdr:col>
      <xdr:colOff>304800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3133725" y="85725"/>
        <a:ext cx="69246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142875</xdr:colOff>
      <xdr:row>26</xdr:row>
      <xdr:rowOff>47625</xdr:rowOff>
    </xdr:from>
    <xdr:to>
      <xdr:col>16</xdr:col>
      <xdr:colOff>409575</xdr:colOff>
      <xdr:row>49</xdr:row>
      <xdr:rowOff>114300</xdr:rowOff>
    </xdr:to>
    <xdr:graphicFrame>
      <xdr:nvGraphicFramePr>
        <xdr:cNvPr id="2" name="Chart 2"/>
        <xdr:cNvGraphicFramePr/>
      </xdr:nvGraphicFramePr>
      <xdr:xfrm>
        <a:off x="3190875" y="4257675"/>
        <a:ext cx="69723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rightToLeft="1" tabSelected="1" zoomScale="75" zoomScaleNormal="75" workbookViewId="0" topLeftCell="A1">
      <selection activeCell="O47" sqref="O47"/>
    </sheetView>
  </sheetViews>
  <sheetFormatPr defaultColWidth="9.140625" defaultRowHeight="12.75"/>
  <cols>
    <col min="1" max="1" width="11.57421875" style="0" bestFit="1" customWidth="1"/>
    <col min="2" max="2" width="7.140625" style="0" bestFit="1" customWidth="1"/>
    <col min="3" max="5" width="5.140625" style="0" bestFit="1" customWidth="1"/>
    <col min="6" max="6" width="6.8515625" style="0" bestFit="1" customWidth="1"/>
    <col min="7" max="7" width="6.140625" style="0" bestFit="1" customWidth="1"/>
    <col min="8" max="8" width="7.140625" style="0" bestFit="1" customWidth="1"/>
    <col min="9" max="11" width="5.8515625" style="0" bestFit="1" customWidth="1"/>
    <col min="12" max="13" width="6.140625" style="0" bestFit="1" customWidth="1"/>
    <col min="14" max="14" width="8.140625" style="0" bestFit="1" customWidth="1"/>
    <col min="15" max="17" width="5.8515625" style="0" bestFit="1" customWidth="1"/>
    <col min="18" max="18" width="7.00390625" style="0" bestFit="1" customWidth="1"/>
    <col min="19" max="19" width="6.140625" style="0" bestFit="1" customWidth="1"/>
    <col min="20" max="20" width="9.28125" style="0" bestFit="1" customWidth="1"/>
  </cols>
  <sheetData>
    <row r="1" spans="1:20" ht="18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 ht="12.75">
      <c r="A2" s="40"/>
      <c r="B2" s="40"/>
      <c r="C2" s="40"/>
      <c r="D2" s="41"/>
      <c r="E2" s="41"/>
      <c r="F2" s="41"/>
      <c r="G2" s="41"/>
      <c r="H2" s="41"/>
      <c r="I2" s="41"/>
      <c r="J2" s="40"/>
      <c r="K2" s="40"/>
      <c r="L2" s="40"/>
      <c r="M2" s="42"/>
      <c r="N2" s="42"/>
      <c r="O2" s="42"/>
      <c r="P2" s="42"/>
      <c r="Q2" s="42"/>
      <c r="R2" s="42"/>
      <c r="S2" s="42"/>
      <c r="T2" s="42"/>
    </row>
    <row r="3" spans="1:20" ht="18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pans="1:20" ht="18">
      <c r="A4" s="43"/>
      <c r="B4" s="43"/>
      <c r="C4" s="43"/>
      <c r="D4" s="44"/>
      <c r="E4" s="44"/>
      <c r="F4" s="44"/>
      <c r="G4" s="44"/>
      <c r="H4" s="44"/>
      <c r="I4" s="44"/>
      <c r="J4" s="43"/>
      <c r="K4" s="43"/>
      <c r="L4" s="43"/>
      <c r="M4" s="45"/>
      <c r="N4" s="45"/>
      <c r="O4" s="45"/>
      <c r="P4" s="45"/>
      <c r="Q4" s="45"/>
      <c r="R4" s="45"/>
      <c r="S4" s="45"/>
      <c r="T4" s="45"/>
    </row>
    <row r="5" spans="1:20" ht="18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</row>
    <row r="6" spans="1:20" ht="18">
      <c r="A6" s="43"/>
      <c r="B6" s="43"/>
      <c r="C6" s="43"/>
      <c r="D6" s="44"/>
      <c r="E6" s="44"/>
      <c r="F6" s="44"/>
      <c r="G6" s="44"/>
      <c r="H6" s="44"/>
      <c r="I6" s="44"/>
      <c r="J6" s="43"/>
      <c r="K6" s="43"/>
      <c r="L6" s="43"/>
      <c r="M6" s="45"/>
      <c r="N6" s="45"/>
      <c r="O6" s="45"/>
      <c r="P6" s="45"/>
      <c r="Q6" s="45"/>
      <c r="R6" s="45"/>
      <c r="S6" s="45"/>
      <c r="T6" s="45"/>
    </row>
    <row r="7" spans="1:20" ht="18">
      <c r="A7" s="52" t="s">
        <v>93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</row>
    <row r="8" spans="1:20" ht="18">
      <c r="A8" s="43"/>
      <c r="B8" s="43"/>
      <c r="C8" s="43"/>
      <c r="D8" s="44"/>
      <c r="E8" s="44"/>
      <c r="F8" s="44"/>
      <c r="G8" s="44"/>
      <c r="H8" s="44"/>
      <c r="I8" s="44"/>
      <c r="J8" s="43"/>
      <c r="K8" s="43"/>
      <c r="L8" s="43"/>
      <c r="M8" s="45"/>
      <c r="N8" s="45"/>
      <c r="O8" s="45"/>
      <c r="P8" s="45"/>
      <c r="Q8" s="45"/>
      <c r="R8" s="45"/>
      <c r="S8" s="45"/>
      <c r="T8" s="45"/>
    </row>
    <row r="9" spans="1:20" ht="18">
      <c r="A9" s="52" t="s">
        <v>92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</row>
    <row r="10" spans="1:20" ht="12.75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2"/>
      <c r="N10" s="42"/>
      <c r="O10" s="42"/>
      <c r="P10" s="42"/>
      <c r="Q10" s="42"/>
      <c r="R10" s="42"/>
      <c r="S10" s="42"/>
      <c r="T10" s="42"/>
    </row>
    <row r="11" spans="1:20" ht="14.25" customHeight="1">
      <c r="A11" s="54" t="s">
        <v>3</v>
      </c>
      <c r="B11" s="56" t="s">
        <v>88</v>
      </c>
      <c r="C11" s="57"/>
      <c r="D11" s="57"/>
      <c r="E11" s="57"/>
      <c r="F11" s="57"/>
      <c r="G11" s="58"/>
      <c r="H11" s="56" t="s">
        <v>89</v>
      </c>
      <c r="I11" s="57"/>
      <c r="J11" s="57"/>
      <c r="K11" s="57"/>
      <c r="L11" s="57"/>
      <c r="M11" s="58"/>
      <c r="N11" s="56" t="s">
        <v>90</v>
      </c>
      <c r="O11" s="57"/>
      <c r="P11" s="57"/>
      <c r="Q11" s="57"/>
      <c r="R11" s="57"/>
      <c r="S11" s="58"/>
      <c r="T11" s="53" t="s">
        <v>91</v>
      </c>
    </row>
    <row r="12" spans="1:20" ht="15">
      <c r="A12" s="55"/>
      <c r="B12" s="47" t="s">
        <v>5</v>
      </c>
      <c r="C12" s="47" t="s">
        <v>10</v>
      </c>
      <c r="D12" s="47" t="s">
        <v>11</v>
      </c>
      <c r="E12" s="47" t="s">
        <v>12</v>
      </c>
      <c r="F12" s="47" t="s">
        <v>13</v>
      </c>
      <c r="G12" s="47" t="s">
        <v>6</v>
      </c>
      <c r="H12" s="47" t="s">
        <v>5</v>
      </c>
      <c r="I12" s="47" t="s">
        <v>10</v>
      </c>
      <c r="J12" s="47" t="s">
        <v>11</v>
      </c>
      <c r="K12" s="47" t="s">
        <v>12</v>
      </c>
      <c r="L12" s="47" t="s">
        <v>13</v>
      </c>
      <c r="M12" s="47" t="s">
        <v>6</v>
      </c>
      <c r="N12" s="47" t="s">
        <v>5</v>
      </c>
      <c r="O12" s="47" t="s">
        <v>10</v>
      </c>
      <c r="P12" s="47" t="s">
        <v>11</v>
      </c>
      <c r="Q12" s="47" t="s">
        <v>12</v>
      </c>
      <c r="R12" s="47" t="s">
        <v>13</v>
      </c>
      <c r="S12" s="47" t="s">
        <v>6</v>
      </c>
      <c r="T12" s="53"/>
    </row>
    <row r="13" spans="1:20" ht="22.5" customHeight="1">
      <c r="A13" s="48" t="s">
        <v>7</v>
      </c>
      <c r="B13" s="49">
        <v>809</v>
      </c>
      <c r="C13" s="49">
        <v>478</v>
      </c>
      <c r="D13" s="49">
        <v>258</v>
      </c>
      <c r="E13" s="49">
        <v>98</v>
      </c>
      <c r="F13" s="49">
        <f>C13+D13+E13</f>
        <v>834</v>
      </c>
      <c r="G13" s="50">
        <f>F13/B13</f>
        <v>1.030902348578492</v>
      </c>
      <c r="H13" s="49">
        <v>3324</v>
      </c>
      <c r="I13" s="49">
        <v>1735</v>
      </c>
      <c r="J13" s="49">
        <v>1205</v>
      </c>
      <c r="K13" s="49">
        <v>500</v>
      </c>
      <c r="L13" s="49">
        <f>I13+J13+K13</f>
        <v>3440</v>
      </c>
      <c r="M13" s="50">
        <f>L13/H13</f>
        <v>1.0348977135980746</v>
      </c>
      <c r="N13" s="49">
        <f aca="true" t="shared" si="0" ref="N13:R16">B13+H13</f>
        <v>4133</v>
      </c>
      <c r="O13" s="49">
        <f t="shared" si="0"/>
        <v>2213</v>
      </c>
      <c r="P13" s="49">
        <f t="shared" si="0"/>
        <v>1463</v>
      </c>
      <c r="Q13" s="49">
        <f t="shared" si="0"/>
        <v>598</v>
      </c>
      <c r="R13" s="49">
        <f t="shared" si="0"/>
        <v>4274</v>
      </c>
      <c r="S13" s="50">
        <f>R13/N13</f>
        <v>1.0341156544882653</v>
      </c>
      <c r="T13" s="51">
        <v>109</v>
      </c>
    </row>
    <row r="14" spans="1:20" ht="22.5" customHeight="1">
      <c r="A14" s="48" t="s">
        <v>8</v>
      </c>
      <c r="B14" s="49">
        <v>396</v>
      </c>
      <c r="C14" s="49">
        <v>229</v>
      </c>
      <c r="D14" s="49">
        <v>164</v>
      </c>
      <c r="E14" s="49">
        <v>110</v>
      </c>
      <c r="F14" s="49">
        <f>C14+D14+E14</f>
        <v>503</v>
      </c>
      <c r="G14" s="50">
        <f>F14/B14</f>
        <v>1.27020202020202</v>
      </c>
      <c r="H14" s="49">
        <v>1874</v>
      </c>
      <c r="I14" s="49">
        <v>936</v>
      </c>
      <c r="J14" s="49">
        <v>668</v>
      </c>
      <c r="K14" s="49">
        <v>389</v>
      </c>
      <c r="L14" s="49">
        <f>I14+J14+K14</f>
        <v>1993</v>
      </c>
      <c r="M14" s="50">
        <f>L14/H14</f>
        <v>1.0635005336179295</v>
      </c>
      <c r="N14" s="49">
        <f t="shared" si="0"/>
        <v>2270</v>
      </c>
      <c r="O14" s="49">
        <f t="shared" si="0"/>
        <v>1165</v>
      </c>
      <c r="P14" s="49">
        <f t="shared" si="0"/>
        <v>832</v>
      </c>
      <c r="Q14" s="49">
        <f t="shared" si="0"/>
        <v>499</v>
      </c>
      <c r="R14" s="49">
        <f t="shared" si="0"/>
        <v>2496</v>
      </c>
      <c r="S14" s="50">
        <f>R14/N14</f>
        <v>1.0995594713656387</v>
      </c>
      <c r="T14" s="51">
        <v>131</v>
      </c>
    </row>
    <row r="15" spans="1:20" ht="18.75" customHeight="1">
      <c r="A15" s="47" t="s">
        <v>9</v>
      </c>
      <c r="B15" s="49">
        <v>692</v>
      </c>
      <c r="C15" s="49">
        <v>249</v>
      </c>
      <c r="D15" s="49">
        <v>384</v>
      </c>
      <c r="E15" s="49">
        <v>173</v>
      </c>
      <c r="F15" s="49">
        <f>C15+D15+E15</f>
        <v>806</v>
      </c>
      <c r="G15" s="50">
        <f>F15/B15</f>
        <v>1.1647398843930636</v>
      </c>
      <c r="H15" s="49">
        <v>2985</v>
      </c>
      <c r="I15" s="49">
        <v>1003</v>
      </c>
      <c r="J15" s="49">
        <v>1412</v>
      </c>
      <c r="K15" s="49">
        <v>735</v>
      </c>
      <c r="L15" s="49">
        <f>I15+J15+K15</f>
        <v>3150</v>
      </c>
      <c r="M15" s="50">
        <f>L15/H15</f>
        <v>1.0552763819095476</v>
      </c>
      <c r="N15" s="49">
        <f t="shared" si="0"/>
        <v>3677</v>
      </c>
      <c r="O15" s="49">
        <f t="shared" si="0"/>
        <v>1252</v>
      </c>
      <c r="P15" s="49">
        <f t="shared" si="0"/>
        <v>1796</v>
      </c>
      <c r="Q15" s="49">
        <f t="shared" si="0"/>
        <v>908</v>
      </c>
      <c r="R15" s="49">
        <f t="shared" si="0"/>
        <v>3956</v>
      </c>
      <c r="S15" s="50">
        <f>R15/N15</f>
        <v>1.075877073701387</v>
      </c>
      <c r="T15" s="51">
        <v>106</v>
      </c>
    </row>
    <row r="16" spans="1:20" ht="22.5" customHeight="1">
      <c r="A16" s="48" t="s">
        <v>4</v>
      </c>
      <c r="B16" s="49">
        <f>SUM(B13:B15)</f>
        <v>1897</v>
      </c>
      <c r="C16" s="49">
        <f>SUM(C13:C15)</f>
        <v>956</v>
      </c>
      <c r="D16" s="49">
        <f>SUM(D13:D15)</f>
        <v>806</v>
      </c>
      <c r="E16" s="49">
        <f>SUM(E13:E15)</f>
        <v>381</v>
      </c>
      <c r="F16" s="49">
        <f>C16+D16+E16</f>
        <v>2143</v>
      </c>
      <c r="G16" s="50">
        <f>F16/B16</f>
        <v>1.1296784396415394</v>
      </c>
      <c r="H16" s="49">
        <f>SUM(H13:H15)</f>
        <v>8183</v>
      </c>
      <c r="I16" s="49">
        <f>SUM(I13:I15)</f>
        <v>3674</v>
      </c>
      <c r="J16" s="49">
        <f>SUM(J13:J15)</f>
        <v>3285</v>
      </c>
      <c r="K16" s="49">
        <f>SUM(K13:K15)</f>
        <v>1624</v>
      </c>
      <c r="L16" s="49">
        <f>I16+J16+K16</f>
        <v>8583</v>
      </c>
      <c r="M16" s="50">
        <f>L16/H16</f>
        <v>1.048881828180374</v>
      </c>
      <c r="N16" s="49">
        <f t="shared" si="0"/>
        <v>10080</v>
      </c>
      <c r="O16" s="49">
        <f t="shared" si="0"/>
        <v>4630</v>
      </c>
      <c r="P16" s="49">
        <f t="shared" si="0"/>
        <v>4091</v>
      </c>
      <c r="Q16" s="49">
        <f t="shared" si="0"/>
        <v>2005</v>
      </c>
      <c r="R16" s="49">
        <f t="shared" si="0"/>
        <v>10726</v>
      </c>
      <c r="S16" s="50">
        <f>R16/N16</f>
        <v>1.0640873015873016</v>
      </c>
      <c r="T16" s="51">
        <f>SUM(T13:T15)</f>
        <v>346</v>
      </c>
    </row>
    <row r="17" spans="1:20" ht="12.7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1:20" ht="12.7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1:20" ht="12.7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1:20" ht="12.7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1:20" ht="12.7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1:20" ht="12.7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1:20" ht="12.7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1:20" ht="12.7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</row>
    <row r="25" spans="1:20" ht="12.7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</row>
    <row r="26" spans="1:20" ht="12.7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</row>
    <row r="27" spans="1:20" ht="12.7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ht="12.7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20" ht="12.7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</row>
    <row r="30" spans="1:20" ht="18">
      <c r="A30" s="52" t="s">
        <v>0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</row>
    <row r="31" spans="1:20" ht="18">
      <c r="A31" s="52" t="s">
        <v>1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</row>
    <row r="32" spans="1:20" ht="18">
      <c r="A32" s="52" t="s">
        <v>2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</row>
    <row r="33" spans="1:20" ht="18">
      <c r="A33" s="43"/>
      <c r="B33" s="43"/>
      <c r="C33" s="43"/>
      <c r="D33" s="44"/>
      <c r="E33" s="44"/>
      <c r="F33" s="44"/>
      <c r="G33" s="44"/>
      <c r="H33" s="44"/>
      <c r="I33" s="44"/>
      <c r="J33" s="43"/>
      <c r="K33" s="43"/>
      <c r="L33" s="43"/>
      <c r="M33" s="45"/>
      <c r="N33" s="45"/>
      <c r="O33" s="45"/>
      <c r="P33" s="45"/>
      <c r="Q33" s="45"/>
      <c r="R33" s="45"/>
      <c r="S33" s="45"/>
      <c r="T33" s="45"/>
    </row>
    <row r="34" spans="1:20" ht="18">
      <c r="A34" s="52" t="s">
        <v>103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</row>
    <row r="35" spans="1:20" ht="18">
      <c r="A35" s="52" t="s">
        <v>92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</row>
    <row r="36" spans="1:20" ht="18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</row>
    <row r="37" spans="1:20" ht="18">
      <c r="A37" s="52" t="s">
        <v>104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39"/>
    </row>
    <row r="38" spans="1:20" ht="12.7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2"/>
      <c r="N38" s="42"/>
      <c r="O38" s="42"/>
      <c r="P38" s="42"/>
      <c r="Q38" s="42"/>
      <c r="R38" s="42"/>
      <c r="S38" s="42"/>
      <c r="T38" s="42"/>
    </row>
    <row r="39" spans="1:20" ht="15.75">
      <c r="A39" s="54" t="s">
        <v>3</v>
      </c>
      <c r="B39" s="56" t="s">
        <v>88</v>
      </c>
      <c r="C39" s="57"/>
      <c r="D39" s="57"/>
      <c r="E39" s="57"/>
      <c r="F39" s="57"/>
      <c r="G39" s="58"/>
      <c r="H39" s="56" t="s">
        <v>89</v>
      </c>
      <c r="I39" s="57"/>
      <c r="J39" s="57"/>
      <c r="K39" s="57"/>
      <c r="L39" s="57"/>
      <c r="M39" s="58"/>
      <c r="N39" s="56" t="s">
        <v>90</v>
      </c>
      <c r="O39" s="57"/>
      <c r="P39" s="57"/>
      <c r="Q39" s="57"/>
      <c r="R39" s="57"/>
      <c r="S39" s="58"/>
      <c r="T39" s="53" t="s">
        <v>91</v>
      </c>
    </row>
    <row r="40" spans="1:20" ht="15">
      <c r="A40" s="55"/>
      <c r="B40" s="47" t="s">
        <v>5</v>
      </c>
      <c r="C40" s="47" t="s">
        <v>10</v>
      </c>
      <c r="D40" s="47" t="s">
        <v>11</v>
      </c>
      <c r="E40" s="47" t="s">
        <v>12</v>
      </c>
      <c r="F40" s="47" t="s">
        <v>13</v>
      </c>
      <c r="G40" s="47" t="s">
        <v>6</v>
      </c>
      <c r="H40" s="47" t="s">
        <v>5</v>
      </c>
      <c r="I40" s="47" t="s">
        <v>10</v>
      </c>
      <c r="J40" s="47" t="s">
        <v>11</v>
      </c>
      <c r="K40" s="47" t="s">
        <v>12</v>
      </c>
      <c r="L40" s="47" t="s">
        <v>13</v>
      </c>
      <c r="M40" s="47" t="s">
        <v>6</v>
      </c>
      <c r="N40" s="47" t="s">
        <v>5</v>
      </c>
      <c r="O40" s="47" t="s">
        <v>10</v>
      </c>
      <c r="P40" s="47" t="s">
        <v>11</v>
      </c>
      <c r="Q40" s="47" t="s">
        <v>12</v>
      </c>
      <c r="R40" s="47" t="s">
        <v>13</v>
      </c>
      <c r="S40" s="47" t="s">
        <v>6</v>
      </c>
      <c r="T40" s="53"/>
    </row>
    <row r="41" spans="1:20" ht="15.75">
      <c r="A41" s="48" t="s">
        <v>7</v>
      </c>
      <c r="B41" s="49">
        <v>809</v>
      </c>
      <c r="C41" s="49">
        <v>420</v>
      </c>
      <c r="D41" s="49">
        <v>297</v>
      </c>
      <c r="E41" s="49">
        <v>128</v>
      </c>
      <c r="F41" s="49">
        <f>C41+D41+E41</f>
        <v>845</v>
      </c>
      <c r="G41" s="50">
        <f>F41/B41</f>
        <v>1.0444993819530284</v>
      </c>
      <c r="H41" s="49">
        <v>3324</v>
      </c>
      <c r="I41" s="49">
        <v>1588</v>
      </c>
      <c r="J41" s="49">
        <v>1391</v>
      </c>
      <c r="K41" s="49">
        <v>561</v>
      </c>
      <c r="L41" s="49">
        <f>I41+J41+K41</f>
        <v>3540</v>
      </c>
      <c r="M41" s="50">
        <f>L41/H41</f>
        <v>1.0649819494584838</v>
      </c>
      <c r="N41" s="49">
        <f aca="true" t="shared" si="1" ref="N41:R44">B41+H41</f>
        <v>4133</v>
      </c>
      <c r="O41" s="49">
        <f t="shared" si="1"/>
        <v>2008</v>
      </c>
      <c r="P41" s="49">
        <f t="shared" si="1"/>
        <v>1688</v>
      </c>
      <c r="Q41" s="49">
        <f t="shared" si="1"/>
        <v>689</v>
      </c>
      <c r="R41" s="49">
        <f t="shared" si="1"/>
        <v>4385</v>
      </c>
      <c r="S41" s="50">
        <f>R41/N41</f>
        <v>1.06097265908541</v>
      </c>
      <c r="T41" s="51">
        <v>0</v>
      </c>
    </row>
    <row r="42" spans="1:20" ht="15.75">
      <c r="A42" s="48" t="s">
        <v>8</v>
      </c>
      <c r="B42" s="49">
        <v>396</v>
      </c>
      <c r="C42" s="49">
        <v>195</v>
      </c>
      <c r="D42" s="49">
        <v>154</v>
      </c>
      <c r="E42" s="49">
        <v>86</v>
      </c>
      <c r="F42" s="49">
        <f>C42+D42+E42</f>
        <v>435</v>
      </c>
      <c r="G42" s="50">
        <f>F42/B42</f>
        <v>1.0984848484848484</v>
      </c>
      <c r="H42" s="49">
        <v>1874</v>
      </c>
      <c r="I42" s="49">
        <v>1026</v>
      </c>
      <c r="J42" s="49">
        <v>755</v>
      </c>
      <c r="K42" s="49">
        <v>494</v>
      </c>
      <c r="L42" s="49">
        <f>I42+J42+K42</f>
        <v>2275</v>
      </c>
      <c r="M42" s="50">
        <f>L42/H42</f>
        <v>1.2139807897545358</v>
      </c>
      <c r="N42" s="49">
        <f t="shared" si="1"/>
        <v>2270</v>
      </c>
      <c r="O42" s="49">
        <f t="shared" si="1"/>
        <v>1221</v>
      </c>
      <c r="P42" s="49">
        <f t="shared" si="1"/>
        <v>909</v>
      </c>
      <c r="Q42" s="49">
        <f t="shared" si="1"/>
        <v>580</v>
      </c>
      <c r="R42" s="49">
        <f t="shared" si="1"/>
        <v>2710</v>
      </c>
      <c r="S42" s="50">
        <f>R42/N42</f>
        <v>1.1938325991189427</v>
      </c>
      <c r="T42" s="51">
        <v>31</v>
      </c>
    </row>
    <row r="43" spans="1:20" ht="15">
      <c r="A43" s="47" t="s">
        <v>9</v>
      </c>
      <c r="B43" s="49">
        <v>692</v>
      </c>
      <c r="C43" s="49">
        <v>372</v>
      </c>
      <c r="D43" s="49">
        <v>250</v>
      </c>
      <c r="E43" s="49">
        <v>126</v>
      </c>
      <c r="F43" s="49">
        <f>C43+D43+E43</f>
        <v>748</v>
      </c>
      <c r="G43" s="50">
        <f>F43/B43</f>
        <v>1.0809248554913296</v>
      </c>
      <c r="H43" s="49">
        <v>2985</v>
      </c>
      <c r="I43" s="49">
        <v>1500</v>
      </c>
      <c r="J43" s="49">
        <v>1277</v>
      </c>
      <c r="K43" s="49">
        <v>495</v>
      </c>
      <c r="L43" s="49">
        <f>I43+J43+K43</f>
        <v>3272</v>
      </c>
      <c r="M43" s="50">
        <f>L43/H43</f>
        <v>1.0961474036850922</v>
      </c>
      <c r="N43" s="49">
        <f t="shared" si="1"/>
        <v>3677</v>
      </c>
      <c r="O43" s="49">
        <f t="shared" si="1"/>
        <v>1872</v>
      </c>
      <c r="P43" s="49">
        <f t="shared" si="1"/>
        <v>1527</v>
      </c>
      <c r="Q43" s="49">
        <f t="shared" si="1"/>
        <v>621</v>
      </c>
      <c r="R43" s="49">
        <f t="shared" si="1"/>
        <v>4020</v>
      </c>
      <c r="S43" s="50">
        <f>R43/N43</f>
        <v>1.0932825673103073</v>
      </c>
      <c r="T43" s="51">
        <v>6</v>
      </c>
    </row>
    <row r="44" spans="1:20" ht="15.75">
      <c r="A44" s="48" t="s">
        <v>4</v>
      </c>
      <c r="B44" s="49">
        <f>SUM(B41:B43)</f>
        <v>1897</v>
      </c>
      <c r="C44" s="49">
        <f>SUM(C41:C43)</f>
        <v>987</v>
      </c>
      <c r="D44" s="49">
        <f>SUM(D41:D43)</f>
        <v>701</v>
      </c>
      <c r="E44" s="49">
        <f>SUM(E41:E43)</f>
        <v>340</v>
      </c>
      <c r="F44" s="49">
        <f>C44+D44+E44</f>
        <v>2028</v>
      </c>
      <c r="G44" s="50">
        <f>F44/B44</f>
        <v>1.0690564048497628</v>
      </c>
      <c r="H44" s="49">
        <f>SUM(H41:H43)</f>
        <v>8183</v>
      </c>
      <c r="I44" s="49">
        <f>SUM(I41:I43)</f>
        <v>4114</v>
      </c>
      <c r="J44" s="49">
        <f>SUM(J41:J43)</f>
        <v>3423</v>
      </c>
      <c r="K44" s="49">
        <f>SUM(K41:K43)</f>
        <v>1550</v>
      </c>
      <c r="L44" s="49">
        <f>I44+J44+K44</f>
        <v>9087</v>
      </c>
      <c r="M44" s="50">
        <f>L44/H44</f>
        <v>1.1104729316876452</v>
      </c>
      <c r="N44" s="49">
        <f t="shared" si="1"/>
        <v>10080</v>
      </c>
      <c r="O44" s="49">
        <f t="shared" si="1"/>
        <v>5101</v>
      </c>
      <c r="P44" s="49">
        <f t="shared" si="1"/>
        <v>4124</v>
      </c>
      <c r="Q44" s="49">
        <f t="shared" si="1"/>
        <v>1890</v>
      </c>
      <c r="R44" s="49">
        <f t="shared" si="1"/>
        <v>11115</v>
      </c>
      <c r="S44" s="50">
        <f>R44/N44</f>
        <v>1.1026785714285714</v>
      </c>
      <c r="T44" s="51">
        <f>SUM(T41:T43)</f>
        <v>37</v>
      </c>
    </row>
    <row r="45" spans="1:20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</row>
    <row r="46" spans="1:20" ht="18">
      <c r="A46" s="42"/>
      <c r="B46" s="42"/>
      <c r="C46" s="42"/>
      <c r="D46" s="42"/>
      <c r="E46" s="42"/>
      <c r="F46" s="52" t="s">
        <v>105</v>
      </c>
      <c r="G46" s="52"/>
      <c r="H46" s="52"/>
      <c r="I46" s="52"/>
      <c r="J46" s="52"/>
      <c r="K46" s="52"/>
      <c r="L46" s="52"/>
      <c r="M46" s="52"/>
      <c r="N46" s="52"/>
      <c r="O46" s="52"/>
      <c r="P46" s="42"/>
      <c r="Q46" s="42"/>
      <c r="R46" s="42"/>
      <c r="S46" s="42"/>
      <c r="T46" s="42"/>
    </row>
    <row r="47" spans="1:20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</row>
    <row r="48" spans="1:20" ht="15.75">
      <c r="A48" s="54" t="s">
        <v>3</v>
      </c>
      <c r="B48" s="56" t="s">
        <v>106</v>
      </c>
      <c r="C48" s="57"/>
      <c r="D48" s="57"/>
      <c r="E48" s="57"/>
      <c r="F48" s="57"/>
      <c r="G48" s="58"/>
      <c r="H48" s="56" t="s">
        <v>89</v>
      </c>
      <c r="I48" s="57"/>
      <c r="J48" s="57"/>
      <c r="K48" s="57"/>
      <c r="L48" s="57"/>
      <c r="M48" s="58"/>
      <c r="N48" s="56" t="s">
        <v>90</v>
      </c>
      <c r="O48" s="57"/>
      <c r="P48" s="57"/>
      <c r="Q48" s="57"/>
      <c r="R48" s="57"/>
      <c r="S48" s="58"/>
      <c r="T48" s="42"/>
    </row>
    <row r="49" spans="1:20" ht="15">
      <c r="A49" s="55"/>
      <c r="B49" s="47" t="s">
        <v>5</v>
      </c>
      <c r="C49" s="47" t="s">
        <v>10</v>
      </c>
      <c r="D49" s="47" t="s">
        <v>11</v>
      </c>
      <c r="E49" s="47" t="s">
        <v>12</v>
      </c>
      <c r="F49" s="47" t="s">
        <v>13</v>
      </c>
      <c r="G49" s="47" t="s">
        <v>6</v>
      </c>
      <c r="H49" s="47" t="s">
        <v>5</v>
      </c>
      <c r="I49" s="47" t="s">
        <v>10</v>
      </c>
      <c r="J49" s="47" t="s">
        <v>11</v>
      </c>
      <c r="K49" s="47" t="s">
        <v>12</v>
      </c>
      <c r="L49" s="47" t="s">
        <v>13</v>
      </c>
      <c r="M49" s="47" t="s">
        <v>6</v>
      </c>
      <c r="N49" s="47" t="s">
        <v>5</v>
      </c>
      <c r="O49" s="47" t="s">
        <v>10</v>
      </c>
      <c r="P49" s="47" t="s">
        <v>11</v>
      </c>
      <c r="Q49" s="47" t="s">
        <v>12</v>
      </c>
      <c r="R49" s="47" t="s">
        <v>13</v>
      </c>
      <c r="S49" s="47" t="s">
        <v>6</v>
      </c>
      <c r="T49" s="42"/>
    </row>
    <row r="50" spans="1:20" ht="15.75">
      <c r="A50" s="48" t="s">
        <v>7</v>
      </c>
      <c r="B50" s="49">
        <v>405</v>
      </c>
      <c r="C50" s="49">
        <v>253</v>
      </c>
      <c r="D50" s="49">
        <v>161</v>
      </c>
      <c r="E50" s="49">
        <v>79</v>
      </c>
      <c r="F50" s="49">
        <f>C50+D50+E50</f>
        <v>493</v>
      </c>
      <c r="G50" s="50">
        <f>F50/B50</f>
        <v>1.217283950617284</v>
      </c>
      <c r="H50" s="49">
        <v>3324</v>
      </c>
      <c r="I50" s="49">
        <v>1588</v>
      </c>
      <c r="J50" s="49">
        <v>1365</v>
      </c>
      <c r="K50" s="49">
        <v>532</v>
      </c>
      <c r="L50" s="49">
        <f>I50+J50+K50</f>
        <v>3485</v>
      </c>
      <c r="M50" s="50">
        <f>L50/H50</f>
        <v>1.0484356197352587</v>
      </c>
      <c r="N50" s="49">
        <f aca="true" t="shared" si="2" ref="N50:R53">B50+H50</f>
        <v>3729</v>
      </c>
      <c r="O50" s="49">
        <f t="shared" si="2"/>
        <v>1841</v>
      </c>
      <c r="P50" s="49">
        <f t="shared" si="2"/>
        <v>1526</v>
      </c>
      <c r="Q50" s="49">
        <f t="shared" si="2"/>
        <v>611</v>
      </c>
      <c r="R50" s="49">
        <f t="shared" si="2"/>
        <v>3978</v>
      </c>
      <c r="S50" s="50">
        <f>R50/N50</f>
        <v>1.0667739340305713</v>
      </c>
      <c r="T50" s="42"/>
    </row>
    <row r="51" spans="1:20" ht="15.75">
      <c r="A51" s="48" t="s">
        <v>8</v>
      </c>
      <c r="B51" s="49">
        <v>198</v>
      </c>
      <c r="C51" s="49">
        <v>101</v>
      </c>
      <c r="D51" s="49">
        <v>84</v>
      </c>
      <c r="E51" s="49">
        <v>44</v>
      </c>
      <c r="F51" s="49">
        <f>C51+D51+E51</f>
        <v>229</v>
      </c>
      <c r="G51" s="50">
        <f>F51/B51</f>
        <v>1.1565656565656566</v>
      </c>
      <c r="H51" s="49">
        <v>1874</v>
      </c>
      <c r="I51" s="49">
        <v>1026</v>
      </c>
      <c r="J51" s="49">
        <v>755</v>
      </c>
      <c r="K51" s="49">
        <v>494</v>
      </c>
      <c r="L51" s="49">
        <f>I51+J51+K51</f>
        <v>2275</v>
      </c>
      <c r="M51" s="50">
        <f>L51/H51</f>
        <v>1.2139807897545358</v>
      </c>
      <c r="N51" s="49">
        <f t="shared" si="2"/>
        <v>2072</v>
      </c>
      <c r="O51" s="49">
        <f t="shared" si="2"/>
        <v>1127</v>
      </c>
      <c r="P51" s="49">
        <f t="shared" si="2"/>
        <v>839</v>
      </c>
      <c r="Q51" s="49">
        <f t="shared" si="2"/>
        <v>538</v>
      </c>
      <c r="R51" s="49">
        <f t="shared" si="2"/>
        <v>2504</v>
      </c>
      <c r="S51" s="50">
        <f>R51/N51</f>
        <v>1.2084942084942085</v>
      </c>
      <c r="T51" s="42"/>
    </row>
    <row r="52" spans="1:20" ht="15">
      <c r="A52" s="47" t="s">
        <v>9</v>
      </c>
      <c r="B52" s="49">
        <v>346</v>
      </c>
      <c r="C52" s="49">
        <v>191</v>
      </c>
      <c r="D52" s="49">
        <v>128</v>
      </c>
      <c r="E52" s="49">
        <v>75</v>
      </c>
      <c r="F52" s="49">
        <f>C52+D52+E52</f>
        <v>394</v>
      </c>
      <c r="G52" s="50">
        <f>F52/B52</f>
        <v>1.138728323699422</v>
      </c>
      <c r="H52" s="49">
        <v>2985</v>
      </c>
      <c r="I52" s="49">
        <v>1477</v>
      </c>
      <c r="J52" s="49">
        <v>996</v>
      </c>
      <c r="K52" s="49">
        <v>488</v>
      </c>
      <c r="L52" s="49">
        <f>I52+J52+K52</f>
        <v>2961</v>
      </c>
      <c r="M52" s="50">
        <f>L52/H52</f>
        <v>0.9919597989949749</v>
      </c>
      <c r="N52" s="49">
        <f t="shared" si="2"/>
        <v>3331</v>
      </c>
      <c r="O52" s="49">
        <f t="shared" si="2"/>
        <v>1668</v>
      </c>
      <c r="P52" s="49">
        <f t="shared" si="2"/>
        <v>1124</v>
      </c>
      <c r="Q52" s="49">
        <f t="shared" si="2"/>
        <v>563</v>
      </c>
      <c r="R52" s="49">
        <f t="shared" si="2"/>
        <v>3355</v>
      </c>
      <c r="S52" s="50">
        <f>R52/N52</f>
        <v>1.0072050435304714</v>
      </c>
      <c r="T52" s="42"/>
    </row>
    <row r="53" spans="1:20" ht="15.75">
      <c r="A53" s="48" t="s">
        <v>4</v>
      </c>
      <c r="B53" s="49">
        <f>SUM(B50:B52)</f>
        <v>949</v>
      </c>
      <c r="C53" s="49">
        <f>SUM(C50:C52)</f>
        <v>545</v>
      </c>
      <c r="D53" s="49">
        <f>SUM(D50:D52)</f>
        <v>373</v>
      </c>
      <c r="E53" s="49">
        <f>SUM(E50:E52)</f>
        <v>198</v>
      </c>
      <c r="F53" s="49">
        <f>C53+D53+E53</f>
        <v>1116</v>
      </c>
      <c r="G53" s="50">
        <f>F53/B53</f>
        <v>1.1759747102212856</v>
      </c>
      <c r="H53" s="49">
        <f>SUM(H50:H52)</f>
        <v>8183</v>
      </c>
      <c r="I53" s="49">
        <f>SUM(I50:I52)</f>
        <v>4091</v>
      </c>
      <c r="J53" s="49">
        <f>SUM(J50:J52)</f>
        <v>3116</v>
      </c>
      <c r="K53" s="49">
        <f>SUM(K50:K52)</f>
        <v>1514</v>
      </c>
      <c r="L53" s="49">
        <f>I53+J53+K53</f>
        <v>8721</v>
      </c>
      <c r="M53" s="50">
        <f>L53/H53</f>
        <v>1.0657460589026029</v>
      </c>
      <c r="N53" s="49">
        <f t="shared" si="2"/>
        <v>9132</v>
      </c>
      <c r="O53" s="49">
        <f t="shared" si="2"/>
        <v>4636</v>
      </c>
      <c r="P53" s="49">
        <f t="shared" si="2"/>
        <v>3489</v>
      </c>
      <c r="Q53" s="49">
        <f t="shared" si="2"/>
        <v>1712</v>
      </c>
      <c r="R53" s="49">
        <f t="shared" si="2"/>
        <v>9837</v>
      </c>
      <c r="S53" s="50">
        <f>R53/N53</f>
        <v>1.0772010512483574</v>
      </c>
      <c r="T53" s="42"/>
    </row>
    <row r="54" spans="1:20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</row>
    <row r="55" spans="1:20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</row>
    <row r="56" spans="1:20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</row>
  </sheetData>
  <mergeCells count="26">
    <mergeCell ref="F46:O46"/>
    <mergeCell ref="A48:A49"/>
    <mergeCell ref="B48:G48"/>
    <mergeCell ref="H48:M48"/>
    <mergeCell ref="N48:S48"/>
    <mergeCell ref="A35:T35"/>
    <mergeCell ref="A39:A40"/>
    <mergeCell ref="B39:G39"/>
    <mergeCell ref="H39:M39"/>
    <mergeCell ref="N39:S39"/>
    <mergeCell ref="T39:T40"/>
    <mergeCell ref="A37:S37"/>
    <mergeCell ref="A30:T30"/>
    <mergeCell ref="A31:T31"/>
    <mergeCell ref="A32:T32"/>
    <mergeCell ref="A34:T34"/>
    <mergeCell ref="A1:T1"/>
    <mergeCell ref="T11:T12"/>
    <mergeCell ref="A3:T3"/>
    <mergeCell ref="A5:T5"/>
    <mergeCell ref="A7:T7"/>
    <mergeCell ref="A9:T9"/>
    <mergeCell ref="A11:A12"/>
    <mergeCell ref="B11:G11"/>
    <mergeCell ref="H11:M11"/>
    <mergeCell ref="N11:S1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rightToLeft="1" workbookViewId="0" topLeftCell="F1">
      <selection activeCell="G25" sqref="G25"/>
    </sheetView>
  </sheetViews>
  <sheetFormatPr defaultColWidth="9.140625" defaultRowHeight="12.75"/>
  <cols>
    <col min="1" max="1" width="11.421875" style="0" bestFit="1" customWidth="1"/>
  </cols>
  <sheetData>
    <row r="1" spans="1:4" ht="12.75">
      <c r="A1" t="s">
        <v>3</v>
      </c>
      <c r="B1" t="s">
        <v>94</v>
      </c>
      <c r="C1" t="s">
        <v>95</v>
      </c>
      <c r="D1" t="s">
        <v>97</v>
      </c>
    </row>
    <row r="2" spans="1:4" ht="12.75">
      <c r="A2" t="s">
        <v>7</v>
      </c>
      <c r="B2" s="36">
        <v>1.03</v>
      </c>
      <c r="C2" s="36">
        <v>1.03</v>
      </c>
      <c r="D2" s="36">
        <v>1.03</v>
      </c>
    </row>
    <row r="3" spans="1:4" ht="12.75">
      <c r="A3" t="s">
        <v>8</v>
      </c>
      <c r="B3" s="36">
        <v>1.27</v>
      </c>
      <c r="C3" s="36">
        <v>1.06</v>
      </c>
      <c r="D3" s="36">
        <v>1.1</v>
      </c>
    </row>
    <row r="4" spans="1:4" ht="12.75">
      <c r="A4" t="s">
        <v>96</v>
      </c>
      <c r="B4" s="36">
        <v>1.16</v>
      </c>
      <c r="C4" s="36">
        <v>1.06</v>
      </c>
      <c r="D4" s="36">
        <v>1.08</v>
      </c>
    </row>
    <row r="5" spans="1:4" ht="12.75">
      <c r="A5" t="s">
        <v>13</v>
      </c>
      <c r="B5" s="36">
        <v>1.13</v>
      </c>
      <c r="C5" s="36">
        <v>1.05</v>
      </c>
      <c r="D5" s="36">
        <v>1.06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"/>
  <sheetViews>
    <sheetView rightToLeft="1" workbookViewId="0" topLeftCell="F1">
      <selection activeCell="N25" sqref="N25"/>
    </sheetView>
  </sheetViews>
  <sheetFormatPr defaultColWidth="9.140625" defaultRowHeight="12.75"/>
  <cols>
    <col min="1" max="1" width="11.421875" style="0" bestFit="1" customWidth="1"/>
  </cols>
  <sheetData>
    <row r="1" spans="1:4" ht="12.75">
      <c r="A1" t="s">
        <v>3</v>
      </c>
      <c r="B1" t="s">
        <v>94</v>
      </c>
      <c r="C1" t="s">
        <v>95</v>
      </c>
      <c r="D1" t="s">
        <v>97</v>
      </c>
    </row>
    <row r="2" spans="1:4" ht="12.75">
      <c r="A2" t="s">
        <v>7</v>
      </c>
      <c r="B2" s="36">
        <v>1.04</v>
      </c>
      <c r="C2" s="36">
        <v>1.06</v>
      </c>
      <c r="D2" s="36">
        <v>1.06</v>
      </c>
    </row>
    <row r="3" spans="1:4" ht="12.75">
      <c r="A3" t="s">
        <v>8</v>
      </c>
      <c r="B3" s="36">
        <v>1.1</v>
      </c>
      <c r="C3" s="36">
        <v>1.21</v>
      </c>
      <c r="D3" s="36">
        <v>1.19</v>
      </c>
    </row>
    <row r="4" spans="1:4" ht="12.75">
      <c r="A4" t="s">
        <v>96</v>
      </c>
      <c r="B4" s="36">
        <v>1.08</v>
      </c>
      <c r="C4" s="36">
        <v>1.1</v>
      </c>
      <c r="D4" s="36">
        <v>1.09</v>
      </c>
    </row>
    <row r="5" spans="1:4" ht="12.75">
      <c r="A5" t="s">
        <v>13</v>
      </c>
      <c r="B5" s="36">
        <v>1.07</v>
      </c>
      <c r="C5" s="36">
        <v>1.11</v>
      </c>
      <c r="D5" s="36">
        <v>1.1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"/>
  <sheetViews>
    <sheetView rightToLeft="1" workbookViewId="0" topLeftCell="D1">
      <selection activeCell="J25" sqref="J25"/>
    </sheetView>
  </sheetViews>
  <sheetFormatPr defaultColWidth="9.140625" defaultRowHeight="12.75"/>
  <sheetData>
    <row r="1" spans="1:3" ht="12.75">
      <c r="A1" t="s">
        <v>3</v>
      </c>
      <c r="B1" t="s">
        <v>101</v>
      </c>
      <c r="C1" t="s">
        <v>102</v>
      </c>
    </row>
    <row r="2" spans="1:3" ht="12.75">
      <c r="A2" t="s">
        <v>7</v>
      </c>
      <c r="B2" s="36">
        <v>1.03</v>
      </c>
      <c r="C2" s="36">
        <v>1.03</v>
      </c>
    </row>
    <row r="3" spans="1:3" ht="12.75">
      <c r="A3" t="s">
        <v>8</v>
      </c>
      <c r="B3" s="36">
        <v>1.08</v>
      </c>
      <c r="C3" s="36">
        <v>1.1</v>
      </c>
    </row>
    <row r="4" spans="1:3" ht="12.75">
      <c r="A4" t="s">
        <v>96</v>
      </c>
      <c r="B4" s="36">
        <v>1.06</v>
      </c>
      <c r="C4" s="36">
        <v>1.08</v>
      </c>
    </row>
    <row r="5" spans="2:3" ht="12.75">
      <c r="B5" s="36"/>
      <c r="C5" s="36"/>
    </row>
    <row r="6" spans="2:3" ht="12.75">
      <c r="B6" s="36"/>
      <c r="C6" s="36"/>
    </row>
    <row r="7" spans="2:3" ht="12.75">
      <c r="B7" s="36"/>
      <c r="C7" s="36"/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rightToLeft="1" workbookViewId="0" topLeftCell="F1">
      <selection activeCell="P25" sqref="P25"/>
    </sheetView>
  </sheetViews>
  <sheetFormatPr defaultColWidth="9.140625" defaultRowHeight="12.75"/>
  <sheetData>
    <row r="1" spans="1:5" ht="12.75">
      <c r="A1" t="s">
        <v>3</v>
      </c>
      <c r="B1" t="s">
        <v>98</v>
      </c>
      <c r="C1" t="s">
        <v>99</v>
      </c>
      <c r="D1" t="s">
        <v>100</v>
      </c>
      <c r="E1" t="s">
        <v>13</v>
      </c>
    </row>
    <row r="2" spans="1:5" ht="12.75">
      <c r="A2" t="s">
        <v>7</v>
      </c>
      <c r="B2" s="36">
        <v>0.59</v>
      </c>
      <c r="C2" s="36">
        <v>0.32</v>
      </c>
      <c r="D2" s="36">
        <v>0.12</v>
      </c>
      <c r="E2" s="36">
        <v>1.03</v>
      </c>
    </row>
    <row r="3" spans="1:5" ht="12.75">
      <c r="A3" t="s">
        <v>8</v>
      </c>
      <c r="B3" s="36">
        <v>0.58</v>
      </c>
      <c r="C3" s="36">
        <v>0.41</v>
      </c>
      <c r="D3" s="36">
        <v>0.28</v>
      </c>
      <c r="E3" s="36">
        <v>1.27</v>
      </c>
    </row>
    <row r="4" spans="1:5" ht="12.75">
      <c r="A4" t="s">
        <v>96</v>
      </c>
      <c r="B4" s="36">
        <v>0.37</v>
      </c>
      <c r="C4" s="36">
        <v>0.55</v>
      </c>
      <c r="D4" s="36">
        <v>0.44</v>
      </c>
      <c r="E4" s="36">
        <v>1.16</v>
      </c>
    </row>
    <row r="5" spans="1:5" ht="12.75">
      <c r="A5" t="s">
        <v>13</v>
      </c>
      <c r="B5" s="36">
        <v>0.5</v>
      </c>
      <c r="C5" s="36">
        <v>0.43</v>
      </c>
      <c r="D5" s="36">
        <v>0.2</v>
      </c>
      <c r="E5" s="36">
        <v>1.13</v>
      </c>
    </row>
    <row r="6" spans="1:5" ht="12.75">
      <c r="A6" t="s">
        <v>7</v>
      </c>
      <c r="B6" s="36">
        <v>0.52</v>
      </c>
      <c r="C6" s="36">
        <v>0.36</v>
      </c>
      <c r="D6" s="36">
        <v>0.15</v>
      </c>
      <c r="E6" s="36">
        <v>1.03</v>
      </c>
    </row>
    <row r="7" spans="1:5" ht="12.75">
      <c r="A7" t="s">
        <v>8</v>
      </c>
      <c r="B7" s="36">
        <v>0.5</v>
      </c>
      <c r="C7" s="36">
        <v>0.36</v>
      </c>
      <c r="D7" s="36">
        <v>0.2</v>
      </c>
      <c r="E7" s="36">
        <v>1.06</v>
      </c>
    </row>
    <row r="8" spans="1:5" ht="12.75">
      <c r="A8" t="s">
        <v>96</v>
      </c>
      <c r="B8" s="36">
        <v>0.35</v>
      </c>
      <c r="C8" s="36">
        <v>0.47</v>
      </c>
      <c r="D8" s="36">
        <v>0.24</v>
      </c>
      <c r="E8" s="36">
        <v>1.06</v>
      </c>
    </row>
    <row r="9" spans="1:5" ht="12.75">
      <c r="A9" t="s">
        <v>13</v>
      </c>
      <c r="B9" s="36">
        <v>0.45</v>
      </c>
      <c r="C9" s="36">
        <v>0.4</v>
      </c>
      <c r="D9" s="36">
        <v>0.2</v>
      </c>
      <c r="E9" s="36">
        <v>1.05</v>
      </c>
    </row>
    <row r="10" spans="1:5" ht="12.75">
      <c r="A10" t="s">
        <v>7</v>
      </c>
      <c r="B10" s="36">
        <v>0.54</v>
      </c>
      <c r="C10" s="36">
        <v>0.35</v>
      </c>
      <c r="D10" s="36">
        <v>0.14</v>
      </c>
      <c r="E10" s="36">
        <v>1.03</v>
      </c>
    </row>
    <row r="11" spans="1:5" ht="12.75">
      <c r="A11" t="s">
        <v>8</v>
      </c>
      <c r="B11" s="36">
        <v>0.51</v>
      </c>
      <c r="C11" s="36">
        <v>0.37</v>
      </c>
      <c r="D11" s="36">
        <v>0.22</v>
      </c>
      <c r="E11" s="36">
        <v>1.1</v>
      </c>
    </row>
    <row r="12" spans="1:5" ht="12.75">
      <c r="A12" t="s">
        <v>96</v>
      </c>
      <c r="B12" s="36">
        <v>0.34</v>
      </c>
      <c r="C12" s="36">
        <v>0.49</v>
      </c>
      <c r="D12" s="36">
        <v>0.25</v>
      </c>
      <c r="E12" s="36">
        <v>1.08</v>
      </c>
    </row>
    <row r="13" spans="1:5" ht="12.75">
      <c r="A13" t="s">
        <v>13</v>
      </c>
      <c r="B13" s="36">
        <v>0.46</v>
      </c>
      <c r="C13" s="36">
        <v>0.4</v>
      </c>
      <c r="D13" s="36">
        <v>0.2</v>
      </c>
      <c r="E13" s="36">
        <v>1.06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68"/>
  <sheetViews>
    <sheetView rightToLeft="1" workbookViewId="0" topLeftCell="N1">
      <selection activeCell="V27" sqref="V27"/>
    </sheetView>
  </sheetViews>
  <sheetFormatPr defaultColWidth="9.140625" defaultRowHeight="12.75"/>
  <cols>
    <col min="1" max="1" width="5.7109375" style="0" customWidth="1"/>
    <col min="2" max="2" width="15.140625" style="0" customWidth="1"/>
    <col min="3" max="8" width="11.00390625" style="0" customWidth="1"/>
    <col min="9" max="9" width="5.7109375" style="0" customWidth="1"/>
    <col min="10" max="10" width="14.8515625" style="0" customWidth="1"/>
    <col min="11" max="16" width="11.00390625" style="0" customWidth="1"/>
    <col min="17" max="17" width="5.7109375" style="0" customWidth="1"/>
    <col min="18" max="18" width="14.8515625" style="0" customWidth="1"/>
    <col min="19" max="24" width="11.00390625" style="0" customWidth="1"/>
  </cols>
  <sheetData>
    <row r="1" spans="1:28" ht="21.75">
      <c r="A1" s="68" t="s">
        <v>14</v>
      </c>
      <c r="B1" s="68"/>
      <c r="C1" s="68"/>
      <c r="D1" s="68"/>
      <c r="E1" s="68"/>
      <c r="F1" s="68"/>
      <c r="G1" s="68"/>
      <c r="H1" s="68"/>
      <c r="I1" s="68" t="s">
        <v>14</v>
      </c>
      <c r="J1" s="68"/>
      <c r="K1" s="68"/>
      <c r="L1" s="68"/>
      <c r="M1" s="68"/>
      <c r="N1" s="68"/>
      <c r="O1" s="68"/>
      <c r="P1" s="68"/>
      <c r="Q1" s="68" t="s">
        <v>14</v>
      </c>
      <c r="R1" s="68"/>
      <c r="S1" s="68"/>
      <c r="T1" s="68"/>
      <c r="U1" s="68"/>
      <c r="V1" s="68"/>
      <c r="W1" s="68"/>
      <c r="X1" s="68"/>
      <c r="Y1" s="1"/>
      <c r="Z1" s="1"/>
      <c r="AA1" s="1"/>
      <c r="AB1" s="1"/>
    </row>
    <row r="2" spans="1:28" ht="19.5">
      <c r="A2" s="69" t="s">
        <v>18</v>
      </c>
      <c r="B2" s="69"/>
      <c r="C2" s="69"/>
      <c r="D2" s="69"/>
      <c r="E2" s="69"/>
      <c r="F2" s="69"/>
      <c r="G2" s="69"/>
      <c r="H2" s="69"/>
      <c r="I2" s="69" t="s">
        <v>22</v>
      </c>
      <c r="J2" s="69"/>
      <c r="K2" s="69"/>
      <c r="L2" s="69"/>
      <c r="M2" s="69"/>
      <c r="N2" s="69"/>
      <c r="O2" s="69"/>
      <c r="P2" s="69"/>
      <c r="Q2" s="69" t="s">
        <v>25</v>
      </c>
      <c r="R2" s="69"/>
      <c r="S2" s="69"/>
      <c r="T2" s="69"/>
      <c r="U2" s="69"/>
      <c r="V2" s="69"/>
      <c r="W2" s="69"/>
      <c r="X2" s="69"/>
      <c r="Y2" s="1"/>
      <c r="Z2" s="1"/>
      <c r="AA2" s="1"/>
      <c r="AB2" s="1"/>
    </row>
    <row r="3" spans="1:28" ht="21.75">
      <c r="A3" s="68" t="s">
        <v>19</v>
      </c>
      <c r="B3" s="68"/>
      <c r="C3" s="68"/>
      <c r="D3" s="68"/>
      <c r="E3" s="68"/>
      <c r="F3" s="68"/>
      <c r="G3" s="68"/>
      <c r="H3" s="68"/>
      <c r="I3" s="68" t="s">
        <v>19</v>
      </c>
      <c r="J3" s="68"/>
      <c r="K3" s="68"/>
      <c r="L3" s="68"/>
      <c r="M3" s="68"/>
      <c r="N3" s="68"/>
      <c r="O3" s="68"/>
      <c r="P3" s="68"/>
      <c r="Q3" s="68" t="s">
        <v>26</v>
      </c>
      <c r="R3" s="68"/>
      <c r="S3" s="68"/>
      <c r="T3" s="68"/>
      <c r="U3" s="68"/>
      <c r="V3" s="68"/>
      <c r="W3" s="68"/>
      <c r="X3" s="68"/>
      <c r="Y3" s="1"/>
      <c r="Z3" s="1"/>
      <c r="AA3" s="1"/>
      <c r="AB3" s="1"/>
    </row>
    <row r="4" spans="1:28" ht="14.25" thickBot="1">
      <c r="A4" s="2"/>
      <c r="B4" s="2"/>
      <c r="C4" s="2"/>
      <c r="D4" s="2"/>
      <c r="E4" s="13"/>
      <c r="F4" s="11"/>
      <c r="G4" s="11"/>
      <c r="H4" s="11"/>
      <c r="I4" s="2"/>
      <c r="J4" s="2"/>
      <c r="K4" s="2"/>
      <c r="L4" s="2"/>
      <c r="M4" s="13"/>
      <c r="N4" s="13"/>
      <c r="O4" s="13"/>
      <c r="P4" s="13"/>
      <c r="Q4" s="2"/>
      <c r="R4" s="2"/>
      <c r="S4" s="2"/>
      <c r="T4" s="2"/>
      <c r="U4" s="13"/>
      <c r="V4" s="13"/>
      <c r="W4" s="13"/>
      <c r="X4" s="13"/>
      <c r="Y4" s="1"/>
      <c r="Z4" s="1"/>
      <c r="AA4" s="1"/>
      <c r="AB4" s="1"/>
    </row>
    <row r="5" spans="1:28" ht="20.25" thickTop="1">
      <c r="A5" s="63" t="s">
        <v>16</v>
      </c>
      <c r="B5" s="37" t="s">
        <v>17</v>
      </c>
      <c r="C5" s="7" t="s">
        <v>79</v>
      </c>
      <c r="D5" s="7" t="s">
        <v>81</v>
      </c>
      <c r="E5" s="7" t="s">
        <v>83</v>
      </c>
      <c r="F5" s="59" t="s">
        <v>85</v>
      </c>
      <c r="G5" s="59" t="s">
        <v>86</v>
      </c>
      <c r="H5" s="61" t="s">
        <v>87</v>
      </c>
      <c r="I5" s="63" t="s">
        <v>16</v>
      </c>
      <c r="J5" s="37" t="s">
        <v>17</v>
      </c>
      <c r="K5" s="7" t="s">
        <v>79</v>
      </c>
      <c r="L5" s="7" t="s">
        <v>81</v>
      </c>
      <c r="M5" s="7" t="s">
        <v>83</v>
      </c>
      <c r="N5" s="59" t="s">
        <v>85</v>
      </c>
      <c r="O5" s="59" t="s">
        <v>86</v>
      </c>
      <c r="P5" s="61" t="s">
        <v>87</v>
      </c>
      <c r="Q5" s="63" t="s">
        <v>16</v>
      </c>
      <c r="R5" s="37" t="s">
        <v>17</v>
      </c>
      <c r="S5" s="7" t="s">
        <v>79</v>
      </c>
      <c r="T5" s="7" t="s">
        <v>81</v>
      </c>
      <c r="U5" s="7" t="s">
        <v>83</v>
      </c>
      <c r="V5" s="59" t="s">
        <v>85</v>
      </c>
      <c r="W5" s="59" t="s">
        <v>86</v>
      </c>
      <c r="X5" s="61" t="s">
        <v>87</v>
      </c>
      <c r="Y5" s="1"/>
      <c r="Z5" s="1"/>
      <c r="AA5" s="1"/>
      <c r="AB5" s="1"/>
    </row>
    <row r="6" spans="1:28" ht="18" customHeight="1" thickBot="1">
      <c r="A6" s="64"/>
      <c r="B6" s="38"/>
      <c r="C6" s="24" t="s">
        <v>80</v>
      </c>
      <c r="D6" s="24" t="s">
        <v>82</v>
      </c>
      <c r="E6" s="24" t="s">
        <v>84</v>
      </c>
      <c r="F6" s="60"/>
      <c r="G6" s="60"/>
      <c r="H6" s="62"/>
      <c r="I6" s="64"/>
      <c r="J6" s="38"/>
      <c r="K6" s="24" t="s">
        <v>80</v>
      </c>
      <c r="L6" s="24" t="s">
        <v>82</v>
      </c>
      <c r="M6" s="24" t="s">
        <v>84</v>
      </c>
      <c r="N6" s="60"/>
      <c r="O6" s="60"/>
      <c r="P6" s="62"/>
      <c r="Q6" s="64"/>
      <c r="R6" s="38"/>
      <c r="S6" s="24" t="s">
        <v>80</v>
      </c>
      <c r="T6" s="24" t="s">
        <v>82</v>
      </c>
      <c r="U6" s="24" t="s">
        <v>84</v>
      </c>
      <c r="V6" s="60"/>
      <c r="W6" s="60"/>
      <c r="X6" s="62"/>
      <c r="Y6" s="1"/>
      <c r="Z6" s="1"/>
      <c r="AA6" s="1"/>
      <c r="AB6" s="1"/>
    </row>
    <row r="7" spans="1:28" ht="21" thickBot="1" thickTop="1">
      <c r="A7" s="17">
        <v>1</v>
      </c>
      <c r="B7" s="19" t="s">
        <v>43</v>
      </c>
      <c r="C7" s="19">
        <f>C49+C91+C133</f>
        <v>19</v>
      </c>
      <c r="D7" s="19">
        <f>D49+D91+D133</f>
        <v>121</v>
      </c>
      <c r="E7" s="19">
        <f>E49+E91+E133</f>
        <v>0</v>
      </c>
      <c r="F7" s="19">
        <f>C7+D7</f>
        <v>140</v>
      </c>
      <c r="G7" s="19">
        <v>88</v>
      </c>
      <c r="H7" s="31">
        <f>F7/G7</f>
        <v>1.5909090909090908</v>
      </c>
      <c r="I7" s="5">
        <v>1</v>
      </c>
      <c r="J7" s="6" t="s">
        <v>30</v>
      </c>
      <c r="K7" s="6">
        <f>K49+K91+K133</f>
        <v>40</v>
      </c>
      <c r="L7" s="6">
        <f>L49+L91+L133</f>
        <v>145</v>
      </c>
      <c r="M7" s="16">
        <f>M49+M91+M133</f>
        <v>2</v>
      </c>
      <c r="N7" s="21">
        <f>K7+L7</f>
        <v>185</v>
      </c>
      <c r="O7" s="21">
        <v>140</v>
      </c>
      <c r="P7" s="26">
        <f>N7/O7</f>
        <v>1.3214285714285714</v>
      </c>
      <c r="Q7" s="17">
        <v>1</v>
      </c>
      <c r="R7" s="19" t="s">
        <v>61</v>
      </c>
      <c r="S7" s="19">
        <f aca="true" t="shared" si="0" ref="S7:U24">S49+S91+S133</f>
        <v>35</v>
      </c>
      <c r="T7" s="19">
        <f t="shared" si="0"/>
        <v>114</v>
      </c>
      <c r="U7" s="19">
        <f t="shared" si="0"/>
        <v>15</v>
      </c>
      <c r="V7" s="19">
        <f>S7+T7</f>
        <v>149</v>
      </c>
      <c r="W7" s="19">
        <v>124</v>
      </c>
      <c r="X7" s="31">
        <f>V7/W7</f>
        <v>1.2016129032258065</v>
      </c>
      <c r="Y7" s="1"/>
      <c r="Z7" s="1"/>
      <c r="AA7" s="1"/>
      <c r="AB7" s="1"/>
    </row>
    <row r="8" spans="1:28" ht="21" thickBot="1" thickTop="1">
      <c r="A8" s="4">
        <v>2</v>
      </c>
      <c r="B8" s="3" t="s">
        <v>44</v>
      </c>
      <c r="C8" s="3">
        <f aca="true" t="shared" si="1" ref="C8:C24">C50+C92+C134</f>
        <v>42</v>
      </c>
      <c r="D8" s="3">
        <f aca="true" t="shared" si="2" ref="D8:E24">D50+D92+D134</f>
        <v>202</v>
      </c>
      <c r="E8" s="3">
        <f t="shared" si="2"/>
        <v>5</v>
      </c>
      <c r="F8" s="3">
        <f aca="true" t="shared" si="3" ref="F8:F27">C8+D8</f>
        <v>244</v>
      </c>
      <c r="G8" s="3">
        <v>257</v>
      </c>
      <c r="H8" s="32">
        <f aca="true" t="shared" si="4" ref="H8:H27">F8/G8</f>
        <v>0.9494163424124513</v>
      </c>
      <c r="I8" s="4">
        <v>2</v>
      </c>
      <c r="J8" s="3" t="s">
        <v>31</v>
      </c>
      <c r="K8" s="6">
        <f aca="true" t="shared" si="5" ref="K8:M27">K50+K92+K134</f>
        <v>33</v>
      </c>
      <c r="L8" s="6">
        <f t="shared" si="5"/>
        <v>166</v>
      </c>
      <c r="M8" s="14">
        <f t="shared" si="5"/>
        <v>0</v>
      </c>
      <c r="N8" s="21">
        <f aca="true" t="shared" si="6" ref="N8:N19">K8+L8</f>
        <v>199</v>
      </c>
      <c r="O8" s="22">
        <v>200</v>
      </c>
      <c r="P8" s="26">
        <f aca="true" t="shared" si="7" ref="P8:P19">N8/O8</f>
        <v>0.995</v>
      </c>
      <c r="Q8" s="4">
        <v>2</v>
      </c>
      <c r="R8" s="3" t="s">
        <v>62</v>
      </c>
      <c r="S8" s="3">
        <f t="shared" si="0"/>
        <v>38</v>
      </c>
      <c r="T8" s="3">
        <f t="shared" si="0"/>
        <v>186</v>
      </c>
      <c r="U8" s="3">
        <f t="shared" si="0"/>
        <v>0</v>
      </c>
      <c r="V8" s="19">
        <f aca="true" t="shared" si="8" ref="V8:V25">S8+T8</f>
        <v>224</v>
      </c>
      <c r="W8" s="3">
        <v>247</v>
      </c>
      <c r="X8" s="32">
        <f aca="true" t="shared" si="9" ref="X8:X27">V8/W8</f>
        <v>0.9068825910931174</v>
      </c>
      <c r="Y8" s="1"/>
      <c r="Z8" s="1"/>
      <c r="AA8" s="1"/>
      <c r="AB8" s="1"/>
    </row>
    <row r="9" spans="1:28" ht="21" thickBot="1" thickTop="1">
      <c r="A9" s="4">
        <v>3</v>
      </c>
      <c r="B9" s="3" t="s">
        <v>45</v>
      </c>
      <c r="C9" s="3">
        <f t="shared" si="1"/>
        <v>55</v>
      </c>
      <c r="D9" s="3">
        <f t="shared" si="2"/>
        <v>207</v>
      </c>
      <c r="E9" s="3">
        <f t="shared" si="2"/>
        <v>27</v>
      </c>
      <c r="F9" s="3">
        <f t="shared" si="3"/>
        <v>262</v>
      </c>
      <c r="G9" s="3">
        <v>220</v>
      </c>
      <c r="H9" s="32">
        <f t="shared" si="4"/>
        <v>1.190909090909091</v>
      </c>
      <c r="I9" s="4">
        <v>3</v>
      </c>
      <c r="J9" s="3" t="s">
        <v>32</v>
      </c>
      <c r="K9" s="6">
        <f t="shared" si="5"/>
        <v>33</v>
      </c>
      <c r="L9" s="6">
        <f t="shared" si="5"/>
        <v>175</v>
      </c>
      <c r="M9" s="14">
        <f t="shared" si="5"/>
        <v>6</v>
      </c>
      <c r="N9" s="21">
        <f t="shared" si="6"/>
        <v>208</v>
      </c>
      <c r="O9" s="22">
        <v>279</v>
      </c>
      <c r="P9" s="26">
        <f t="shared" si="7"/>
        <v>0.7455197132616488</v>
      </c>
      <c r="Q9" s="4">
        <v>3</v>
      </c>
      <c r="R9" s="3" t="s">
        <v>63</v>
      </c>
      <c r="S9" s="3">
        <f t="shared" si="0"/>
        <v>52</v>
      </c>
      <c r="T9" s="3">
        <f t="shared" si="0"/>
        <v>175</v>
      </c>
      <c r="U9" s="3">
        <f t="shared" si="0"/>
        <v>0</v>
      </c>
      <c r="V9" s="19">
        <f t="shared" si="8"/>
        <v>227</v>
      </c>
      <c r="W9" s="3">
        <v>206</v>
      </c>
      <c r="X9" s="32">
        <f t="shared" si="9"/>
        <v>1.1019417475728155</v>
      </c>
      <c r="Y9" s="1"/>
      <c r="Z9" s="1"/>
      <c r="AA9" s="1"/>
      <c r="AB9" s="1"/>
    </row>
    <row r="10" spans="1:28" ht="21" thickBot="1" thickTop="1">
      <c r="A10" s="4">
        <v>4</v>
      </c>
      <c r="B10" s="3" t="s">
        <v>46</v>
      </c>
      <c r="C10" s="3">
        <f t="shared" si="1"/>
        <v>50</v>
      </c>
      <c r="D10" s="3">
        <f t="shared" si="2"/>
        <v>241</v>
      </c>
      <c r="E10" s="3">
        <f t="shared" si="2"/>
        <v>0</v>
      </c>
      <c r="F10" s="3">
        <f t="shared" si="3"/>
        <v>291</v>
      </c>
      <c r="G10" s="3">
        <v>227</v>
      </c>
      <c r="H10" s="32">
        <f t="shared" si="4"/>
        <v>1.2819383259911894</v>
      </c>
      <c r="I10" s="4">
        <v>4</v>
      </c>
      <c r="J10" s="3" t="s">
        <v>33</v>
      </c>
      <c r="K10" s="6">
        <f t="shared" si="5"/>
        <v>49</v>
      </c>
      <c r="L10" s="6">
        <f t="shared" si="5"/>
        <v>235</v>
      </c>
      <c r="M10" s="14">
        <f t="shared" si="5"/>
        <v>24</v>
      </c>
      <c r="N10" s="21">
        <f t="shared" si="6"/>
        <v>284</v>
      </c>
      <c r="O10" s="22">
        <v>176</v>
      </c>
      <c r="P10" s="26">
        <f t="shared" si="7"/>
        <v>1.6136363636363635</v>
      </c>
      <c r="Q10" s="4">
        <v>4</v>
      </c>
      <c r="R10" s="3" t="s">
        <v>64</v>
      </c>
      <c r="S10" s="3">
        <f t="shared" si="0"/>
        <v>72</v>
      </c>
      <c r="T10" s="3">
        <f t="shared" si="0"/>
        <v>272</v>
      </c>
      <c r="U10" s="3">
        <f t="shared" si="0"/>
        <v>0</v>
      </c>
      <c r="V10" s="19">
        <f t="shared" si="8"/>
        <v>344</v>
      </c>
      <c r="W10" s="3">
        <v>185</v>
      </c>
      <c r="X10" s="32">
        <f t="shared" si="9"/>
        <v>1.8594594594594596</v>
      </c>
      <c r="Y10" s="1"/>
      <c r="Z10" s="1"/>
      <c r="AA10" s="1"/>
      <c r="AB10" s="1"/>
    </row>
    <row r="11" spans="1:28" ht="21" thickBot="1" thickTop="1">
      <c r="A11" s="4">
        <v>5</v>
      </c>
      <c r="B11" s="3" t="s">
        <v>47</v>
      </c>
      <c r="C11" s="3">
        <f t="shared" si="1"/>
        <v>25</v>
      </c>
      <c r="D11" s="3">
        <f t="shared" si="2"/>
        <v>109</v>
      </c>
      <c r="E11" s="3">
        <f t="shared" si="2"/>
        <v>0</v>
      </c>
      <c r="F11" s="3">
        <f t="shared" si="3"/>
        <v>134</v>
      </c>
      <c r="G11" s="3">
        <v>189</v>
      </c>
      <c r="H11" s="32">
        <f t="shared" si="4"/>
        <v>0.708994708994709</v>
      </c>
      <c r="I11" s="4">
        <v>5</v>
      </c>
      <c r="J11" s="3" t="s">
        <v>34</v>
      </c>
      <c r="K11" s="6">
        <f t="shared" si="5"/>
        <v>37</v>
      </c>
      <c r="L11" s="6">
        <f t="shared" si="5"/>
        <v>120</v>
      </c>
      <c r="M11" s="14">
        <f t="shared" si="5"/>
        <v>5</v>
      </c>
      <c r="N11" s="21">
        <f t="shared" si="6"/>
        <v>157</v>
      </c>
      <c r="O11" s="22">
        <v>227</v>
      </c>
      <c r="P11" s="26">
        <f t="shared" si="7"/>
        <v>0.6916299559471366</v>
      </c>
      <c r="Q11" s="4">
        <v>5</v>
      </c>
      <c r="R11" s="3" t="s">
        <v>65</v>
      </c>
      <c r="S11" s="3">
        <f t="shared" si="0"/>
        <v>35</v>
      </c>
      <c r="T11" s="3">
        <f t="shared" si="0"/>
        <v>223</v>
      </c>
      <c r="U11" s="3">
        <f t="shared" si="0"/>
        <v>0</v>
      </c>
      <c r="V11" s="19">
        <f t="shared" si="8"/>
        <v>258</v>
      </c>
      <c r="W11" s="3">
        <v>187</v>
      </c>
      <c r="X11" s="32">
        <f t="shared" si="9"/>
        <v>1.3796791443850267</v>
      </c>
      <c r="Y11" s="1"/>
      <c r="Z11" s="1"/>
      <c r="AA11" s="1"/>
      <c r="AB11" s="1"/>
    </row>
    <row r="12" spans="1:28" ht="21" thickBot="1" thickTop="1">
      <c r="A12" s="4">
        <v>6</v>
      </c>
      <c r="B12" s="3" t="s">
        <v>48</v>
      </c>
      <c r="C12" s="3">
        <f t="shared" si="1"/>
        <v>43</v>
      </c>
      <c r="D12" s="3">
        <f t="shared" si="2"/>
        <v>254</v>
      </c>
      <c r="E12" s="3">
        <f t="shared" si="2"/>
        <v>18</v>
      </c>
      <c r="F12" s="3">
        <f t="shared" si="3"/>
        <v>297</v>
      </c>
      <c r="G12" s="3">
        <v>262</v>
      </c>
      <c r="H12" s="32">
        <f t="shared" si="4"/>
        <v>1.133587786259542</v>
      </c>
      <c r="I12" s="4">
        <v>6</v>
      </c>
      <c r="J12" s="3" t="s">
        <v>35</v>
      </c>
      <c r="K12" s="6">
        <f t="shared" si="5"/>
        <v>37</v>
      </c>
      <c r="L12" s="6">
        <f t="shared" si="5"/>
        <v>160</v>
      </c>
      <c r="M12" s="14">
        <f t="shared" si="5"/>
        <v>5</v>
      </c>
      <c r="N12" s="21">
        <f t="shared" si="6"/>
        <v>197</v>
      </c>
      <c r="O12" s="22">
        <v>143</v>
      </c>
      <c r="P12" s="26">
        <f t="shared" si="7"/>
        <v>1.3776223776223777</v>
      </c>
      <c r="Q12" s="4">
        <v>6</v>
      </c>
      <c r="R12" s="3" t="s">
        <v>66</v>
      </c>
      <c r="S12" s="3">
        <f t="shared" si="0"/>
        <v>53</v>
      </c>
      <c r="T12" s="3">
        <f t="shared" si="0"/>
        <v>237</v>
      </c>
      <c r="U12" s="3">
        <f t="shared" si="0"/>
        <v>1</v>
      </c>
      <c r="V12" s="19">
        <f t="shared" si="8"/>
        <v>290</v>
      </c>
      <c r="W12" s="3">
        <v>310</v>
      </c>
      <c r="X12" s="32">
        <f t="shared" si="9"/>
        <v>0.9354838709677419</v>
      </c>
      <c r="Y12" s="1"/>
      <c r="Z12" s="1"/>
      <c r="AA12" s="1"/>
      <c r="AB12" s="1"/>
    </row>
    <row r="13" spans="1:28" ht="21" thickBot="1" thickTop="1">
      <c r="A13" s="4">
        <v>7</v>
      </c>
      <c r="B13" s="3" t="s">
        <v>49</v>
      </c>
      <c r="C13" s="3">
        <f t="shared" si="1"/>
        <v>43</v>
      </c>
      <c r="D13" s="3">
        <f t="shared" si="2"/>
        <v>214</v>
      </c>
      <c r="E13" s="3">
        <f t="shared" si="2"/>
        <v>0</v>
      </c>
      <c r="F13" s="3">
        <f t="shared" si="3"/>
        <v>257</v>
      </c>
      <c r="G13" s="3">
        <v>204</v>
      </c>
      <c r="H13" s="32">
        <f t="shared" si="4"/>
        <v>1.2598039215686274</v>
      </c>
      <c r="I13" s="4">
        <v>7</v>
      </c>
      <c r="J13" s="3" t="s">
        <v>36</v>
      </c>
      <c r="K13" s="6">
        <f t="shared" si="5"/>
        <v>32</v>
      </c>
      <c r="L13" s="6">
        <f t="shared" si="5"/>
        <v>189</v>
      </c>
      <c r="M13" s="14">
        <f t="shared" si="5"/>
        <v>4</v>
      </c>
      <c r="N13" s="21">
        <f t="shared" si="6"/>
        <v>221</v>
      </c>
      <c r="O13" s="22">
        <v>245</v>
      </c>
      <c r="P13" s="26">
        <f t="shared" si="7"/>
        <v>0.9020408163265307</v>
      </c>
      <c r="Q13" s="4">
        <v>7</v>
      </c>
      <c r="R13" s="3" t="s">
        <v>67</v>
      </c>
      <c r="S13" s="3">
        <f t="shared" si="0"/>
        <v>72</v>
      </c>
      <c r="T13" s="3">
        <f t="shared" si="0"/>
        <v>238</v>
      </c>
      <c r="U13" s="3">
        <f t="shared" si="0"/>
        <v>0</v>
      </c>
      <c r="V13" s="19">
        <f t="shared" si="8"/>
        <v>310</v>
      </c>
      <c r="W13" s="3">
        <v>351</v>
      </c>
      <c r="X13" s="32">
        <f t="shared" si="9"/>
        <v>0.8831908831908832</v>
      </c>
      <c r="Y13" s="1"/>
      <c r="Z13" s="1"/>
      <c r="AA13" s="1"/>
      <c r="AB13" s="1"/>
    </row>
    <row r="14" spans="1:28" ht="21" thickBot="1" thickTop="1">
      <c r="A14" s="4">
        <v>8</v>
      </c>
      <c r="B14" s="3" t="s">
        <v>50</v>
      </c>
      <c r="C14" s="3">
        <f t="shared" si="1"/>
        <v>84</v>
      </c>
      <c r="D14" s="3">
        <f t="shared" si="2"/>
        <v>254</v>
      </c>
      <c r="E14" s="3">
        <f t="shared" si="2"/>
        <v>0</v>
      </c>
      <c r="F14" s="3">
        <f t="shared" si="3"/>
        <v>338</v>
      </c>
      <c r="G14" s="3">
        <v>351</v>
      </c>
      <c r="H14" s="32">
        <f t="shared" si="4"/>
        <v>0.9629629629629629</v>
      </c>
      <c r="I14" s="4">
        <v>8</v>
      </c>
      <c r="J14" s="3" t="s">
        <v>37</v>
      </c>
      <c r="K14" s="6">
        <f t="shared" si="5"/>
        <v>41</v>
      </c>
      <c r="L14" s="6">
        <f t="shared" si="5"/>
        <v>184</v>
      </c>
      <c r="M14" s="14">
        <f t="shared" si="5"/>
        <v>18</v>
      </c>
      <c r="N14" s="21">
        <f t="shared" si="6"/>
        <v>225</v>
      </c>
      <c r="O14" s="22">
        <v>140</v>
      </c>
      <c r="P14" s="26">
        <f t="shared" si="7"/>
        <v>1.6071428571428572</v>
      </c>
      <c r="Q14" s="4">
        <v>8</v>
      </c>
      <c r="R14" s="3" t="s">
        <v>68</v>
      </c>
      <c r="S14" s="3">
        <f t="shared" si="0"/>
        <v>0</v>
      </c>
      <c r="T14" s="3">
        <f t="shared" si="0"/>
        <v>0</v>
      </c>
      <c r="U14" s="3">
        <f t="shared" si="0"/>
        <v>0</v>
      </c>
      <c r="V14" s="19">
        <f t="shared" si="8"/>
        <v>0</v>
      </c>
      <c r="W14" s="3">
        <v>230</v>
      </c>
      <c r="X14" s="32">
        <f t="shared" si="9"/>
        <v>0</v>
      </c>
      <c r="Y14" s="1"/>
      <c r="Z14" s="1"/>
      <c r="AA14" s="1"/>
      <c r="AB14" s="1"/>
    </row>
    <row r="15" spans="1:28" ht="21" thickBot="1" thickTop="1">
      <c r="A15" s="4">
        <v>9</v>
      </c>
      <c r="B15" s="3" t="s">
        <v>51</v>
      </c>
      <c r="C15" s="3">
        <f t="shared" si="1"/>
        <v>72</v>
      </c>
      <c r="D15" s="3">
        <f t="shared" si="2"/>
        <v>182</v>
      </c>
      <c r="E15" s="3">
        <f t="shared" si="2"/>
        <v>3</v>
      </c>
      <c r="F15" s="3">
        <f t="shared" si="3"/>
        <v>254</v>
      </c>
      <c r="G15" s="3">
        <v>245</v>
      </c>
      <c r="H15" s="32">
        <f t="shared" si="4"/>
        <v>1.036734693877551</v>
      </c>
      <c r="I15" s="4">
        <v>9</v>
      </c>
      <c r="J15" s="3" t="s">
        <v>38</v>
      </c>
      <c r="K15" s="6">
        <f t="shared" si="5"/>
        <v>39</v>
      </c>
      <c r="L15" s="6">
        <f t="shared" si="5"/>
        <v>203</v>
      </c>
      <c r="M15" s="14">
        <f t="shared" si="5"/>
        <v>0</v>
      </c>
      <c r="N15" s="21">
        <f t="shared" si="6"/>
        <v>242</v>
      </c>
      <c r="O15" s="22">
        <v>154</v>
      </c>
      <c r="P15" s="26">
        <f t="shared" si="7"/>
        <v>1.5714285714285714</v>
      </c>
      <c r="Q15" s="4">
        <v>9</v>
      </c>
      <c r="R15" s="3" t="s">
        <v>69</v>
      </c>
      <c r="S15" s="3">
        <f t="shared" si="0"/>
        <v>0</v>
      </c>
      <c r="T15" s="3">
        <f t="shared" si="0"/>
        <v>0</v>
      </c>
      <c r="U15" s="3">
        <f t="shared" si="0"/>
        <v>0</v>
      </c>
      <c r="V15" s="19">
        <f t="shared" si="8"/>
        <v>0</v>
      </c>
      <c r="W15" s="3">
        <v>221</v>
      </c>
      <c r="X15" s="32">
        <f t="shared" si="9"/>
        <v>0</v>
      </c>
      <c r="Y15" s="1"/>
      <c r="Z15" s="1"/>
      <c r="AA15" s="1"/>
      <c r="AB15" s="1"/>
    </row>
    <row r="16" spans="1:28" ht="21" thickBot="1" thickTop="1">
      <c r="A16" s="4">
        <v>10</v>
      </c>
      <c r="B16" s="3" t="s">
        <v>52</v>
      </c>
      <c r="C16" s="3">
        <f t="shared" si="1"/>
        <v>43</v>
      </c>
      <c r="D16" s="3">
        <f t="shared" si="2"/>
        <v>154</v>
      </c>
      <c r="E16" s="3">
        <f t="shared" si="2"/>
        <v>0</v>
      </c>
      <c r="F16" s="3">
        <f t="shared" si="3"/>
        <v>197</v>
      </c>
      <c r="G16" s="3">
        <v>149</v>
      </c>
      <c r="H16" s="32">
        <f t="shared" si="4"/>
        <v>1.3221476510067114</v>
      </c>
      <c r="I16" s="4">
        <v>10</v>
      </c>
      <c r="J16" s="3" t="s">
        <v>39</v>
      </c>
      <c r="K16" s="6">
        <f t="shared" si="5"/>
        <v>35</v>
      </c>
      <c r="L16" s="6">
        <f t="shared" si="5"/>
        <v>81</v>
      </c>
      <c r="M16" s="14">
        <f t="shared" si="5"/>
        <v>32</v>
      </c>
      <c r="N16" s="21">
        <f t="shared" si="6"/>
        <v>116</v>
      </c>
      <c r="O16" s="22">
        <v>145</v>
      </c>
      <c r="P16" s="26">
        <f t="shared" si="7"/>
        <v>0.8</v>
      </c>
      <c r="Q16" s="4">
        <v>10</v>
      </c>
      <c r="R16" s="3" t="s">
        <v>70</v>
      </c>
      <c r="S16" s="3">
        <f t="shared" si="0"/>
        <v>0</v>
      </c>
      <c r="T16" s="3">
        <f t="shared" si="0"/>
        <v>0</v>
      </c>
      <c r="U16" s="3">
        <f t="shared" si="0"/>
        <v>0</v>
      </c>
      <c r="V16" s="19">
        <f t="shared" si="8"/>
        <v>0</v>
      </c>
      <c r="W16" s="3">
        <v>238</v>
      </c>
      <c r="X16" s="32">
        <f t="shared" si="9"/>
        <v>0</v>
      </c>
      <c r="Y16" s="1"/>
      <c r="Z16" s="1"/>
      <c r="AA16" s="1"/>
      <c r="AB16" s="1"/>
    </row>
    <row r="17" spans="1:28" ht="21" thickBot="1" thickTop="1">
      <c r="A17" s="4">
        <v>11</v>
      </c>
      <c r="B17" s="3" t="s">
        <v>53</v>
      </c>
      <c r="C17" s="3">
        <f t="shared" si="1"/>
        <v>57</v>
      </c>
      <c r="D17" s="3">
        <f t="shared" si="2"/>
        <v>220</v>
      </c>
      <c r="E17" s="3">
        <f t="shared" si="2"/>
        <v>0</v>
      </c>
      <c r="F17" s="3">
        <f t="shared" si="3"/>
        <v>277</v>
      </c>
      <c r="G17" s="3">
        <v>220</v>
      </c>
      <c r="H17" s="32">
        <f t="shared" si="4"/>
        <v>1.259090909090909</v>
      </c>
      <c r="I17" s="4">
        <v>11</v>
      </c>
      <c r="J17" s="3" t="s">
        <v>40</v>
      </c>
      <c r="K17" s="6">
        <f t="shared" si="5"/>
        <v>43</v>
      </c>
      <c r="L17" s="6">
        <f t="shared" si="5"/>
        <v>148</v>
      </c>
      <c r="M17" s="14">
        <f t="shared" si="5"/>
        <v>34</v>
      </c>
      <c r="N17" s="21">
        <f t="shared" si="6"/>
        <v>191</v>
      </c>
      <c r="O17" s="22">
        <v>184</v>
      </c>
      <c r="P17" s="26">
        <f t="shared" si="7"/>
        <v>1.0380434782608696</v>
      </c>
      <c r="Q17" s="4">
        <v>11</v>
      </c>
      <c r="R17" s="3" t="s">
        <v>71</v>
      </c>
      <c r="S17" s="3">
        <f t="shared" si="0"/>
        <v>133</v>
      </c>
      <c r="T17" s="3">
        <f t="shared" si="0"/>
        <v>667</v>
      </c>
      <c r="U17" s="3">
        <f t="shared" si="0"/>
        <v>0</v>
      </c>
      <c r="V17" s="19">
        <f t="shared" si="8"/>
        <v>800</v>
      </c>
      <c r="W17" s="3">
        <v>179</v>
      </c>
      <c r="X17" s="32">
        <f t="shared" si="9"/>
        <v>4.4692737430167595</v>
      </c>
      <c r="Y17" s="1"/>
      <c r="Z17" s="1"/>
      <c r="AA17" s="1"/>
      <c r="AB17" s="1"/>
    </row>
    <row r="18" spans="1:28" ht="21" thickBot="1" thickTop="1">
      <c r="A18" s="4">
        <v>12</v>
      </c>
      <c r="B18" s="3" t="s">
        <v>54</v>
      </c>
      <c r="C18" s="3">
        <f t="shared" si="1"/>
        <v>29</v>
      </c>
      <c r="D18" s="3">
        <f t="shared" si="2"/>
        <v>101</v>
      </c>
      <c r="E18" s="3">
        <f t="shared" si="2"/>
        <v>0</v>
      </c>
      <c r="F18" s="3">
        <f t="shared" si="3"/>
        <v>130</v>
      </c>
      <c r="G18" s="3">
        <v>220</v>
      </c>
      <c r="H18" s="32">
        <f t="shared" si="4"/>
        <v>0.5909090909090909</v>
      </c>
      <c r="I18" s="4">
        <v>12</v>
      </c>
      <c r="J18" s="3" t="s">
        <v>41</v>
      </c>
      <c r="K18" s="6">
        <f t="shared" si="5"/>
        <v>16</v>
      </c>
      <c r="L18" s="6">
        <f t="shared" si="5"/>
        <v>65</v>
      </c>
      <c r="M18" s="14">
        <f t="shared" si="5"/>
        <v>1</v>
      </c>
      <c r="N18" s="21">
        <f t="shared" si="6"/>
        <v>81</v>
      </c>
      <c r="O18" s="22">
        <v>120</v>
      </c>
      <c r="P18" s="26">
        <f t="shared" si="7"/>
        <v>0.675</v>
      </c>
      <c r="Q18" s="4">
        <v>12</v>
      </c>
      <c r="R18" s="3" t="s">
        <v>72</v>
      </c>
      <c r="S18" s="3">
        <f t="shared" si="0"/>
        <v>54</v>
      </c>
      <c r="T18" s="3">
        <f t="shared" si="0"/>
        <v>287</v>
      </c>
      <c r="U18" s="3">
        <f t="shared" si="0"/>
        <v>13</v>
      </c>
      <c r="V18" s="19">
        <f t="shared" si="8"/>
        <v>341</v>
      </c>
      <c r="W18" s="3">
        <v>258</v>
      </c>
      <c r="X18" s="32">
        <f t="shared" si="9"/>
        <v>1.321705426356589</v>
      </c>
      <c r="Y18" s="1"/>
      <c r="Z18" s="1"/>
      <c r="AA18" s="1"/>
      <c r="AB18" s="1"/>
    </row>
    <row r="19" spans="1:28" ht="21" thickBot="1" thickTop="1">
      <c r="A19" s="4">
        <v>13</v>
      </c>
      <c r="B19" s="3" t="s">
        <v>55</v>
      </c>
      <c r="C19" s="3">
        <f t="shared" si="1"/>
        <v>42</v>
      </c>
      <c r="D19" s="3">
        <f t="shared" si="2"/>
        <v>165</v>
      </c>
      <c r="E19" s="3">
        <f t="shared" si="2"/>
        <v>11</v>
      </c>
      <c r="F19" s="3">
        <f t="shared" si="3"/>
        <v>207</v>
      </c>
      <c r="G19" s="3">
        <v>222</v>
      </c>
      <c r="H19" s="32">
        <f t="shared" si="4"/>
        <v>0.9324324324324325</v>
      </c>
      <c r="I19" s="4">
        <v>13</v>
      </c>
      <c r="J19" s="3" t="s">
        <v>42</v>
      </c>
      <c r="K19" s="6">
        <f t="shared" si="5"/>
        <v>68</v>
      </c>
      <c r="L19" s="6">
        <f t="shared" si="5"/>
        <v>122</v>
      </c>
      <c r="M19" s="14">
        <f t="shared" si="5"/>
        <v>0</v>
      </c>
      <c r="N19" s="21">
        <f t="shared" si="6"/>
        <v>190</v>
      </c>
      <c r="O19" s="22">
        <v>117</v>
      </c>
      <c r="P19" s="26">
        <f t="shared" si="7"/>
        <v>1.623931623931624</v>
      </c>
      <c r="Q19" s="4">
        <v>13</v>
      </c>
      <c r="R19" s="3" t="s">
        <v>73</v>
      </c>
      <c r="S19" s="3">
        <f t="shared" si="0"/>
        <v>57</v>
      </c>
      <c r="T19" s="3">
        <f t="shared" si="0"/>
        <v>251</v>
      </c>
      <c r="U19" s="3">
        <f t="shared" si="0"/>
        <v>28</v>
      </c>
      <c r="V19" s="19">
        <f t="shared" si="8"/>
        <v>308</v>
      </c>
      <c r="W19" s="3">
        <v>263</v>
      </c>
      <c r="X19" s="32">
        <f t="shared" si="9"/>
        <v>1.1711026615969582</v>
      </c>
      <c r="Y19" s="1"/>
      <c r="Z19" s="1"/>
      <c r="AA19" s="1"/>
      <c r="AB19" s="1"/>
    </row>
    <row r="20" spans="1:28" ht="21" thickBot="1" thickTop="1">
      <c r="A20" s="4">
        <v>14</v>
      </c>
      <c r="B20" s="3" t="s">
        <v>56</v>
      </c>
      <c r="C20" s="3">
        <f t="shared" si="1"/>
        <v>46</v>
      </c>
      <c r="D20" s="3">
        <f t="shared" si="2"/>
        <v>166</v>
      </c>
      <c r="E20" s="3">
        <f t="shared" si="2"/>
        <v>3</v>
      </c>
      <c r="F20" s="3">
        <f t="shared" si="3"/>
        <v>212</v>
      </c>
      <c r="G20" s="3">
        <v>171</v>
      </c>
      <c r="H20" s="32">
        <f t="shared" si="4"/>
        <v>1.239766081871345</v>
      </c>
      <c r="I20" s="4">
        <v>14</v>
      </c>
      <c r="J20" s="3"/>
      <c r="K20" s="6">
        <f t="shared" si="5"/>
        <v>0</v>
      </c>
      <c r="L20" s="6">
        <f t="shared" si="5"/>
        <v>0</v>
      </c>
      <c r="M20" s="14">
        <f t="shared" si="5"/>
        <v>0</v>
      </c>
      <c r="N20" s="22"/>
      <c r="O20" s="22"/>
      <c r="P20" s="22"/>
      <c r="Q20" s="4">
        <v>14</v>
      </c>
      <c r="R20" s="3" t="s">
        <v>74</v>
      </c>
      <c r="S20" s="3">
        <f t="shared" si="0"/>
        <v>24</v>
      </c>
      <c r="T20" s="3">
        <f t="shared" si="0"/>
        <v>124</v>
      </c>
      <c r="U20" s="3">
        <f t="shared" si="0"/>
        <v>7</v>
      </c>
      <c r="V20" s="19">
        <f t="shared" si="8"/>
        <v>148</v>
      </c>
      <c r="W20" s="3">
        <v>249</v>
      </c>
      <c r="X20" s="32">
        <f t="shared" si="9"/>
        <v>0.5943775100401606</v>
      </c>
      <c r="Y20" s="1"/>
      <c r="Z20" s="1"/>
      <c r="AA20" s="1"/>
      <c r="AB20" s="1"/>
    </row>
    <row r="21" spans="1:28" ht="21" thickBot="1" thickTop="1">
      <c r="A21" s="4">
        <v>15</v>
      </c>
      <c r="B21" s="3" t="s">
        <v>57</v>
      </c>
      <c r="C21" s="3">
        <f t="shared" si="1"/>
        <v>35</v>
      </c>
      <c r="D21" s="3">
        <f t="shared" si="2"/>
        <v>163</v>
      </c>
      <c r="E21" s="3">
        <f t="shared" si="2"/>
        <v>0</v>
      </c>
      <c r="F21" s="3">
        <f t="shared" si="3"/>
        <v>198</v>
      </c>
      <c r="G21" s="3">
        <v>171</v>
      </c>
      <c r="H21" s="32">
        <f t="shared" si="4"/>
        <v>1.1578947368421053</v>
      </c>
      <c r="I21" s="4">
        <v>15</v>
      </c>
      <c r="J21" s="3"/>
      <c r="K21" s="6">
        <f t="shared" si="5"/>
        <v>0</v>
      </c>
      <c r="L21" s="6">
        <f t="shared" si="5"/>
        <v>0</v>
      </c>
      <c r="M21" s="14">
        <f t="shared" si="5"/>
        <v>0</v>
      </c>
      <c r="N21" s="22"/>
      <c r="O21" s="22"/>
      <c r="P21" s="22"/>
      <c r="Q21" s="4">
        <v>15</v>
      </c>
      <c r="R21" s="3" t="s">
        <v>75</v>
      </c>
      <c r="S21" s="3">
        <f t="shared" si="0"/>
        <v>37</v>
      </c>
      <c r="T21" s="3">
        <f t="shared" si="0"/>
        <v>149</v>
      </c>
      <c r="U21" s="3">
        <f t="shared" si="0"/>
        <v>5</v>
      </c>
      <c r="V21" s="19">
        <f t="shared" si="8"/>
        <v>186</v>
      </c>
      <c r="W21" s="3">
        <v>258</v>
      </c>
      <c r="X21" s="32">
        <f t="shared" si="9"/>
        <v>0.7209302325581395</v>
      </c>
      <c r="Y21" s="1"/>
      <c r="Z21" s="1"/>
      <c r="AA21" s="1"/>
      <c r="AB21" s="1"/>
    </row>
    <row r="22" spans="1:28" ht="21" thickBot="1" thickTop="1">
      <c r="A22" s="4">
        <v>16</v>
      </c>
      <c r="B22" s="3" t="s">
        <v>58</v>
      </c>
      <c r="C22" s="3">
        <f t="shared" si="1"/>
        <v>19</v>
      </c>
      <c r="D22" s="3">
        <f t="shared" si="2"/>
        <v>67</v>
      </c>
      <c r="E22" s="3">
        <f t="shared" si="2"/>
        <v>4</v>
      </c>
      <c r="F22" s="3">
        <f t="shared" si="3"/>
        <v>86</v>
      </c>
      <c r="G22" s="3">
        <v>173</v>
      </c>
      <c r="H22" s="32">
        <f t="shared" si="4"/>
        <v>0.49710982658959535</v>
      </c>
      <c r="I22" s="4">
        <v>16</v>
      </c>
      <c r="J22" s="3"/>
      <c r="K22" s="6">
        <f t="shared" si="5"/>
        <v>0</v>
      </c>
      <c r="L22" s="6">
        <f t="shared" si="5"/>
        <v>0</v>
      </c>
      <c r="M22" s="14">
        <f t="shared" si="5"/>
        <v>0</v>
      </c>
      <c r="N22" s="22"/>
      <c r="O22" s="22"/>
      <c r="P22" s="22"/>
      <c r="Q22" s="4">
        <v>16</v>
      </c>
      <c r="R22" s="3" t="s">
        <v>76</v>
      </c>
      <c r="S22" s="3">
        <f t="shared" si="0"/>
        <v>47</v>
      </c>
      <c r="T22" s="3">
        <f t="shared" si="0"/>
        <v>144</v>
      </c>
      <c r="U22" s="3">
        <f t="shared" si="0"/>
        <v>5</v>
      </c>
      <c r="V22" s="19">
        <f t="shared" si="8"/>
        <v>191</v>
      </c>
      <c r="W22" s="3">
        <v>272</v>
      </c>
      <c r="X22" s="32">
        <f t="shared" si="9"/>
        <v>0.7022058823529411</v>
      </c>
      <c r="Y22" s="1"/>
      <c r="Z22" s="1"/>
      <c r="AA22" s="1"/>
      <c r="AB22" s="1"/>
    </row>
    <row r="23" spans="1:28" ht="21" thickBot="1" thickTop="1">
      <c r="A23" s="4">
        <v>17</v>
      </c>
      <c r="B23" s="3" t="s">
        <v>59</v>
      </c>
      <c r="C23" s="3">
        <f t="shared" si="1"/>
        <v>76</v>
      </c>
      <c r="D23" s="3">
        <f t="shared" si="2"/>
        <v>237</v>
      </c>
      <c r="E23" s="3">
        <f t="shared" si="2"/>
        <v>35</v>
      </c>
      <c r="F23" s="3">
        <f t="shared" si="3"/>
        <v>313</v>
      </c>
      <c r="G23" s="3">
        <v>153</v>
      </c>
      <c r="H23" s="32">
        <f t="shared" si="4"/>
        <v>2.045751633986928</v>
      </c>
      <c r="I23" s="4">
        <v>17</v>
      </c>
      <c r="J23" s="3"/>
      <c r="K23" s="6">
        <f t="shared" si="5"/>
        <v>0</v>
      </c>
      <c r="L23" s="6">
        <f t="shared" si="5"/>
        <v>0</v>
      </c>
      <c r="M23" s="14">
        <f t="shared" si="5"/>
        <v>0</v>
      </c>
      <c r="N23" s="22"/>
      <c r="O23" s="22"/>
      <c r="P23" s="22"/>
      <c r="Q23" s="4">
        <v>17</v>
      </c>
      <c r="R23" s="3" t="s">
        <v>77</v>
      </c>
      <c r="S23" s="3">
        <f t="shared" si="0"/>
        <v>84</v>
      </c>
      <c r="T23" s="3">
        <f t="shared" si="0"/>
        <v>212</v>
      </c>
      <c r="U23" s="3">
        <f t="shared" si="0"/>
        <v>35</v>
      </c>
      <c r="V23" s="19">
        <f t="shared" si="8"/>
        <v>296</v>
      </c>
      <c r="W23" s="3">
        <v>170</v>
      </c>
      <c r="X23" s="32">
        <f t="shared" si="9"/>
        <v>1.7411764705882353</v>
      </c>
      <c r="Y23" s="1"/>
      <c r="Z23" s="1"/>
      <c r="AA23" s="1"/>
      <c r="AB23" s="1"/>
    </row>
    <row r="24" spans="1:28" ht="21" thickBot="1" thickTop="1">
      <c r="A24" s="4">
        <v>18</v>
      </c>
      <c r="B24" s="3" t="s">
        <v>60</v>
      </c>
      <c r="C24" s="3">
        <f t="shared" si="1"/>
        <v>26</v>
      </c>
      <c r="D24" s="3">
        <f t="shared" si="2"/>
        <v>93</v>
      </c>
      <c r="E24" s="3">
        <f t="shared" si="2"/>
        <v>0</v>
      </c>
      <c r="F24" s="3">
        <f t="shared" si="3"/>
        <v>119</v>
      </c>
      <c r="G24" s="3">
        <v>155</v>
      </c>
      <c r="H24" s="32">
        <f t="shared" si="4"/>
        <v>0.7677419354838709</v>
      </c>
      <c r="I24" s="4">
        <v>18</v>
      </c>
      <c r="J24" s="3"/>
      <c r="K24" s="6">
        <f t="shared" si="5"/>
        <v>0</v>
      </c>
      <c r="L24" s="6">
        <f t="shared" si="5"/>
        <v>0</v>
      </c>
      <c r="M24" s="14">
        <f t="shared" si="5"/>
        <v>0</v>
      </c>
      <c r="N24" s="22"/>
      <c r="O24" s="22"/>
      <c r="P24" s="22"/>
      <c r="Q24" s="4">
        <v>18</v>
      </c>
      <c r="R24" s="3" t="s">
        <v>78</v>
      </c>
      <c r="S24" s="3">
        <f t="shared" si="0"/>
        <v>41</v>
      </c>
      <c r="T24" s="3">
        <f t="shared" si="0"/>
        <v>161</v>
      </c>
      <c r="U24" s="3">
        <f t="shared" si="0"/>
        <v>0</v>
      </c>
      <c r="V24" s="19">
        <f t="shared" si="8"/>
        <v>202</v>
      </c>
      <c r="W24" s="3">
        <v>185</v>
      </c>
      <c r="X24" s="32">
        <f t="shared" si="9"/>
        <v>1.0918918918918918</v>
      </c>
      <c r="Y24" s="1"/>
      <c r="Z24" s="1"/>
      <c r="AA24" s="1"/>
      <c r="AB24" s="1"/>
    </row>
    <row r="25" spans="1:28" ht="20.25" thickTop="1">
      <c r="A25" s="4">
        <v>19</v>
      </c>
      <c r="B25" s="3"/>
      <c r="C25" s="3"/>
      <c r="D25" s="3"/>
      <c r="E25" s="3"/>
      <c r="F25" s="3"/>
      <c r="G25" s="3"/>
      <c r="H25" s="32"/>
      <c r="I25" s="4">
        <v>19</v>
      </c>
      <c r="J25" s="3"/>
      <c r="K25" s="6">
        <f t="shared" si="5"/>
        <v>0</v>
      </c>
      <c r="L25" s="6">
        <f t="shared" si="5"/>
        <v>0</v>
      </c>
      <c r="M25" s="14">
        <f t="shared" si="5"/>
        <v>0</v>
      </c>
      <c r="N25" s="22"/>
      <c r="O25" s="22"/>
      <c r="P25" s="22"/>
      <c r="Q25" s="4">
        <v>19</v>
      </c>
      <c r="R25" s="3"/>
      <c r="S25" s="3"/>
      <c r="T25" s="3"/>
      <c r="U25" s="3"/>
      <c r="V25" s="19">
        <f t="shared" si="8"/>
        <v>0</v>
      </c>
      <c r="W25" s="3"/>
      <c r="X25" s="32"/>
      <c r="Y25" s="1"/>
      <c r="Z25" s="1"/>
      <c r="AA25" s="1"/>
      <c r="AB25" s="1"/>
    </row>
    <row r="26" spans="1:28" ht="20.25" thickBot="1">
      <c r="A26" s="18">
        <v>20</v>
      </c>
      <c r="B26" s="20"/>
      <c r="C26" s="20"/>
      <c r="D26" s="20"/>
      <c r="E26" s="20"/>
      <c r="F26" s="20"/>
      <c r="G26" s="20"/>
      <c r="H26" s="33"/>
      <c r="I26" s="8">
        <v>20</v>
      </c>
      <c r="J26" s="9"/>
      <c r="K26" s="12">
        <f t="shared" si="5"/>
        <v>0</v>
      </c>
      <c r="L26" s="12">
        <f t="shared" si="5"/>
        <v>0</v>
      </c>
      <c r="M26" s="15">
        <f t="shared" si="5"/>
        <v>0</v>
      </c>
      <c r="N26" s="23"/>
      <c r="O26" s="23"/>
      <c r="P26" s="23"/>
      <c r="Q26" s="18">
        <v>20</v>
      </c>
      <c r="R26" s="20"/>
      <c r="S26" s="20"/>
      <c r="T26" s="20"/>
      <c r="U26" s="20"/>
      <c r="V26" s="20"/>
      <c r="W26" s="20"/>
      <c r="X26" s="33"/>
      <c r="Y26" s="1"/>
      <c r="Z26" s="1"/>
      <c r="AA26" s="1"/>
      <c r="AB26" s="1"/>
    </row>
    <row r="27" spans="1:28" ht="21" thickBot="1" thickTop="1">
      <c r="A27" s="65" t="s">
        <v>13</v>
      </c>
      <c r="B27" s="60"/>
      <c r="C27" s="24">
        <f>SUM(C7:C26)</f>
        <v>806</v>
      </c>
      <c r="D27" s="24">
        <f>SUM(D7:D26)</f>
        <v>3150</v>
      </c>
      <c r="E27" s="30">
        <f>E69+E111+E153</f>
        <v>106</v>
      </c>
      <c r="F27" s="28">
        <f t="shared" si="3"/>
        <v>3956</v>
      </c>
      <c r="G27" s="28">
        <f>SUM(G7:G26)</f>
        <v>3677</v>
      </c>
      <c r="H27" s="29">
        <f t="shared" si="4"/>
        <v>1.075877073701387</v>
      </c>
      <c r="I27" s="66" t="s">
        <v>13</v>
      </c>
      <c r="J27" s="67"/>
      <c r="K27" s="10">
        <f t="shared" si="5"/>
        <v>503</v>
      </c>
      <c r="L27" s="10">
        <f t="shared" si="5"/>
        <v>1993</v>
      </c>
      <c r="M27" s="10">
        <f t="shared" si="5"/>
        <v>131</v>
      </c>
      <c r="N27" s="25">
        <f>SUM(N7:N26)</f>
        <v>2496</v>
      </c>
      <c r="O27" s="25">
        <f>SUM(O7:O26)</f>
        <v>2270</v>
      </c>
      <c r="P27" s="27">
        <f>N27/O27</f>
        <v>1.0995594713656387</v>
      </c>
      <c r="Q27" s="66" t="s">
        <v>13</v>
      </c>
      <c r="R27" s="67"/>
      <c r="S27" s="10">
        <f>SUM(S7:S26)</f>
        <v>834</v>
      </c>
      <c r="T27" s="10">
        <f>SUM(T7:T26)</f>
        <v>3440</v>
      </c>
      <c r="U27" s="10">
        <f>SUM(U7:U26)</f>
        <v>109</v>
      </c>
      <c r="V27" s="10">
        <f>SUM(V7:V26)</f>
        <v>4274</v>
      </c>
      <c r="W27" s="10">
        <f>SUM(W7:W26)</f>
        <v>4133</v>
      </c>
      <c r="X27" s="34">
        <f t="shared" si="9"/>
        <v>1.0341156544882653</v>
      </c>
      <c r="Y27" s="1"/>
      <c r="Z27" s="1"/>
      <c r="AA27" s="1"/>
      <c r="AB27" s="1"/>
    </row>
    <row r="28" spans="6:28" ht="20.25" thickTop="1"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35"/>
      <c r="T28" s="35"/>
      <c r="U28" s="35"/>
      <c r="V28" s="1"/>
      <c r="W28" s="1"/>
      <c r="X28" s="1"/>
      <c r="Y28" s="1"/>
      <c r="Z28" s="1"/>
      <c r="AA28" s="1"/>
      <c r="AB28" s="1"/>
    </row>
    <row r="29" spans="6:28" ht="12.75"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6:28" ht="12.75"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6:28" ht="12.75"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6:28" ht="12.75"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6:28" ht="12.75"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6:28" ht="12.75"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6:28" ht="12.75"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6:28" ht="12.75"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6:28" ht="12.75"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6:28" ht="12.75"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6:28" ht="12.75"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6:28" ht="12.75"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6:28" ht="12.75"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6:28" ht="12.75"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21.75">
      <c r="A43" s="68" t="s">
        <v>14</v>
      </c>
      <c r="B43" s="68"/>
      <c r="C43" s="68"/>
      <c r="D43" s="68"/>
      <c r="E43" s="68"/>
      <c r="F43" s="68"/>
      <c r="G43" s="68"/>
      <c r="H43" s="68"/>
      <c r="I43" s="68" t="s">
        <v>14</v>
      </c>
      <c r="J43" s="68"/>
      <c r="K43" s="68"/>
      <c r="L43" s="68"/>
      <c r="M43" s="68"/>
      <c r="N43" s="68"/>
      <c r="O43" s="68"/>
      <c r="P43" s="68"/>
      <c r="Q43" s="68" t="s">
        <v>14</v>
      </c>
      <c r="R43" s="68"/>
      <c r="S43" s="68"/>
      <c r="T43" s="68"/>
      <c r="U43" s="68"/>
      <c r="V43" s="68"/>
      <c r="W43" s="68"/>
      <c r="X43" s="68"/>
      <c r="Y43" s="1"/>
      <c r="Z43" s="1"/>
      <c r="AA43" s="1"/>
      <c r="AB43" s="1"/>
    </row>
    <row r="44" spans="1:28" ht="21.75">
      <c r="A44" s="69" t="s">
        <v>18</v>
      </c>
      <c r="B44" s="69"/>
      <c r="C44" s="69"/>
      <c r="D44" s="69"/>
      <c r="E44" s="69"/>
      <c r="F44" s="69"/>
      <c r="G44" s="69"/>
      <c r="H44" s="69"/>
      <c r="I44" s="69" t="s">
        <v>23</v>
      </c>
      <c r="J44" s="69"/>
      <c r="K44" s="69"/>
      <c r="L44" s="69"/>
      <c r="M44" s="69"/>
      <c r="N44" s="69"/>
      <c r="O44" s="69"/>
      <c r="P44" s="69"/>
      <c r="Q44" s="68" t="s">
        <v>27</v>
      </c>
      <c r="R44" s="68"/>
      <c r="S44" s="68"/>
      <c r="T44" s="68"/>
      <c r="U44" s="68"/>
      <c r="V44" s="68"/>
      <c r="W44" s="68"/>
      <c r="X44" s="68"/>
      <c r="Y44" s="1"/>
      <c r="Z44" s="1"/>
      <c r="AA44" s="1"/>
      <c r="AB44" s="1"/>
    </row>
    <row r="45" spans="1:28" ht="21.75">
      <c r="A45" s="68" t="s">
        <v>15</v>
      </c>
      <c r="B45" s="68"/>
      <c r="C45" s="68"/>
      <c r="D45" s="68"/>
      <c r="E45" s="68"/>
      <c r="F45" s="68"/>
      <c r="G45" s="68"/>
      <c r="H45" s="68"/>
      <c r="I45" s="68" t="s">
        <v>15</v>
      </c>
      <c r="J45" s="68"/>
      <c r="K45" s="68"/>
      <c r="L45" s="68"/>
      <c r="M45" s="68"/>
      <c r="N45" s="68"/>
      <c r="O45" s="68"/>
      <c r="P45" s="68"/>
      <c r="Q45" s="68" t="s">
        <v>15</v>
      </c>
      <c r="R45" s="68"/>
      <c r="S45" s="68"/>
      <c r="T45" s="68"/>
      <c r="U45" s="68"/>
      <c r="V45" s="68"/>
      <c r="W45" s="68"/>
      <c r="X45" s="68"/>
      <c r="Y45" s="1"/>
      <c r="Z45" s="1"/>
      <c r="AA45" s="1"/>
      <c r="AB45" s="1"/>
    </row>
    <row r="46" spans="1:28" ht="14.25" thickBot="1">
      <c r="A46" s="2"/>
      <c r="B46" s="2"/>
      <c r="C46" s="2"/>
      <c r="D46" s="2"/>
      <c r="E46" s="13"/>
      <c r="F46" s="11"/>
      <c r="G46" s="11"/>
      <c r="H46" s="11"/>
      <c r="I46" s="2"/>
      <c r="J46" s="2"/>
      <c r="K46" s="2"/>
      <c r="L46" s="2"/>
      <c r="M46" s="13"/>
      <c r="N46" s="13"/>
      <c r="O46" s="13"/>
      <c r="P46" s="13"/>
      <c r="Q46" s="2"/>
      <c r="R46" s="2"/>
      <c r="S46" s="2"/>
      <c r="T46" s="2"/>
      <c r="U46" s="13"/>
      <c r="V46" s="13"/>
      <c r="W46" s="13"/>
      <c r="X46" s="13"/>
      <c r="Y46" s="1"/>
      <c r="Z46" s="1"/>
      <c r="AA46" s="1"/>
      <c r="AB46" s="1"/>
    </row>
    <row r="47" spans="1:28" ht="20.25" thickTop="1">
      <c r="A47" s="63" t="s">
        <v>16</v>
      </c>
      <c r="B47" s="37" t="s">
        <v>17</v>
      </c>
      <c r="C47" s="7" t="s">
        <v>79</v>
      </c>
      <c r="D47" s="7" t="s">
        <v>81</v>
      </c>
      <c r="E47" s="7" t="s">
        <v>83</v>
      </c>
      <c r="F47" s="59" t="s">
        <v>85</v>
      </c>
      <c r="G47" s="59" t="s">
        <v>86</v>
      </c>
      <c r="H47" s="61" t="s">
        <v>87</v>
      </c>
      <c r="I47" s="63" t="s">
        <v>16</v>
      </c>
      <c r="J47" s="37" t="s">
        <v>17</v>
      </c>
      <c r="K47" s="7" t="s">
        <v>79</v>
      </c>
      <c r="L47" s="7" t="s">
        <v>81</v>
      </c>
      <c r="M47" s="7" t="s">
        <v>83</v>
      </c>
      <c r="N47" s="59" t="s">
        <v>85</v>
      </c>
      <c r="O47" s="59" t="s">
        <v>86</v>
      </c>
      <c r="P47" s="61" t="s">
        <v>87</v>
      </c>
      <c r="Q47" s="63" t="s">
        <v>16</v>
      </c>
      <c r="R47" s="37" t="s">
        <v>17</v>
      </c>
      <c r="S47" s="7" t="s">
        <v>79</v>
      </c>
      <c r="T47" s="7" t="s">
        <v>81</v>
      </c>
      <c r="U47" s="7" t="s">
        <v>83</v>
      </c>
      <c r="V47" s="59" t="s">
        <v>85</v>
      </c>
      <c r="W47" s="59" t="s">
        <v>86</v>
      </c>
      <c r="X47" s="61" t="s">
        <v>87</v>
      </c>
      <c r="Y47" s="1"/>
      <c r="Z47" s="1"/>
      <c r="AA47" s="1"/>
      <c r="AB47" s="1"/>
    </row>
    <row r="48" spans="1:28" ht="18" customHeight="1" thickBot="1">
      <c r="A48" s="64"/>
      <c r="B48" s="38"/>
      <c r="C48" s="24" t="s">
        <v>80</v>
      </c>
      <c r="D48" s="24" t="s">
        <v>82</v>
      </c>
      <c r="E48" s="24" t="s">
        <v>84</v>
      </c>
      <c r="F48" s="60"/>
      <c r="G48" s="60"/>
      <c r="H48" s="62"/>
      <c r="I48" s="64"/>
      <c r="J48" s="38"/>
      <c r="K48" s="24" t="s">
        <v>80</v>
      </c>
      <c r="L48" s="24" t="s">
        <v>82</v>
      </c>
      <c r="M48" s="24" t="s">
        <v>84</v>
      </c>
      <c r="N48" s="60"/>
      <c r="O48" s="60"/>
      <c r="P48" s="62"/>
      <c r="Q48" s="64"/>
      <c r="R48" s="38"/>
      <c r="S48" s="24" t="s">
        <v>80</v>
      </c>
      <c r="T48" s="24" t="s">
        <v>82</v>
      </c>
      <c r="U48" s="24" t="s">
        <v>84</v>
      </c>
      <c r="V48" s="60"/>
      <c r="W48" s="60"/>
      <c r="X48" s="62"/>
      <c r="Y48" s="1"/>
      <c r="Z48" s="1"/>
      <c r="AA48" s="1"/>
      <c r="AB48" s="1"/>
    </row>
    <row r="49" spans="1:28" ht="21" thickBot="1" thickTop="1">
      <c r="A49" s="17">
        <v>1</v>
      </c>
      <c r="B49" s="19" t="s">
        <v>43</v>
      </c>
      <c r="C49" s="19">
        <v>2</v>
      </c>
      <c r="D49" s="19">
        <v>6</v>
      </c>
      <c r="E49" s="19"/>
      <c r="F49" s="19">
        <f>C49+D49</f>
        <v>8</v>
      </c>
      <c r="G49" s="19">
        <v>88</v>
      </c>
      <c r="H49" s="31">
        <f>F49/G49</f>
        <v>0.09090909090909091</v>
      </c>
      <c r="I49" s="5">
        <v>1</v>
      </c>
      <c r="J49" s="6" t="s">
        <v>30</v>
      </c>
      <c r="K49" s="6">
        <v>15</v>
      </c>
      <c r="L49" s="6">
        <v>56</v>
      </c>
      <c r="M49" s="6">
        <v>2</v>
      </c>
      <c r="N49" s="21">
        <f>K49+L49</f>
        <v>71</v>
      </c>
      <c r="O49" s="21">
        <v>140</v>
      </c>
      <c r="P49" s="26">
        <f>N49/O49</f>
        <v>0.5071428571428571</v>
      </c>
      <c r="Q49" s="5">
        <v>1</v>
      </c>
      <c r="R49" s="19" t="s">
        <v>61</v>
      </c>
      <c r="S49" s="19">
        <v>30</v>
      </c>
      <c r="T49" s="19">
        <v>74</v>
      </c>
      <c r="U49" s="19">
        <v>15</v>
      </c>
      <c r="V49" s="19">
        <f>S49+T49</f>
        <v>104</v>
      </c>
      <c r="W49" s="19">
        <v>124</v>
      </c>
      <c r="X49" s="31">
        <f>V49/W49</f>
        <v>0.8387096774193549</v>
      </c>
      <c r="Y49" s="1"/>
      <c r="Z49" s="1"/>
      <c r="AA49" s="1"/>
      <c r="AB49" s="1"/>
    </row>
    <row r="50" spans="1:28" ht="21" thickBot="1" thickTop="1">
      <c r="A50" s="4">
        <v>2</v>
      </c>
      <c r="B50" s="3" t="s">
        <v>44</v>
      </c>
      <c r="C50" s="3">
        <v>3</v>
      </c>
      <c r="D50" s="3">
        <v>18</v>
      </c>
      <c r="E50" s="3"/>
      <c r="F50" s="3">
        <f aca="true" t="shared" si="10" ref="F50:F69">C50+D50</f>
        <v>21</v>
      </c>
      <c r="G50" s="3">
        <v>257</v>
      </c>
      <c r="H50" s="32">
        <f aca="true" t="shared" si="11" ref="H50:H69">F50/G50</f>
        <v>0.08171206225680934</v>
      </c>
      <c r="I50" s="4">
        <v>2</v>
      </c>
      <c r="J50" s="3" t="s">
        <v>31</v>
      </c>
      <c r="K50" s="3">
        <v>23</v>
      </c>
      <c r="L50" s="3">
        <v>98</v>
      </c>
      <c r="M50" s="3">
        <v>0</v>
      </c>
      <c r="N50" s="21">
        <f aca="true" t="shared" si="12" ref="N50:N61">K50+L50</f>
        <v>121</v>
      </c>
      <c r="O50" s="22">
        <v>200</v>
      </c>
      <c r="P50" s="26">
        <f aca="true" t="shared" si="13" ref="P50:P61">N50/O50</f>
        <v>0.605</v>
      </c>
      <c r="Q50" s="4">
        <v>2</v>
      </c>
      <c r="R50" s="3" t="s">
        <v>62</v>
      </c>
      <c r="S50" s="3">
        <v>24</v>
      </c>
      <c r="T50" s="3">
        <v>95</v>
      </c>
      <c r="U50" s="3">
        <v>0</v>
      </c>
      <c r="V50" s="19">
        <f aca="true" t="shared" si="14" ref="V50:V68">S50+T50</f>
        <v>119</v>
      </c>
      <c r="W50" s="3">
        <v>247</v>
      </c>
      <c r="X50" s="32">
        <f aca="true" t="shared" si="15" ref="X50:X69">V50/W50</f>
        <v>0.4817813765182186</v>
      </c>
      <c r="Y50" s="1"/>
      <c r="Z50" s="1"/>
      <c r="AA50" s="1"/>
      <c r="AB50" s="1"/>
    </row>
    <row r="51" spans="1:28" ht="21" thickBot="1" thickTop="1">
      <c r="A51" s="4">
        <v>3</v>
      </c>
      <c r="B51" s="3" t="s">
        <v>45</v>
      </c>
      <c r="C51" s="3">
        <v>23</v>
      </c>
      <c r="D51" s="3">
        <v>75</v>
      </c>
      <c r="E51" s="3">
        <v>15</v>
      </c>
      <c r="F51" s="3">
        <f t="shared" si="10"/>
        <v>98</v>
      </c>
      <c r="G51" s="3">
        <v>220</v>
      </c>
      <c r="H51" s="32">
        <f t="shared" si="11"/>
        <v>0.44545454545454544</v>
      </c>
      <c r="I51" s="4">
        <v>3</v>
      </c>
      <c r="J51" s="3" t="s">
        <v>32</v>
      </c>
      <c r="K51" s="3">
        <v>9</v>
      </c>
      <c r="L51" s="3">
        <v>56</v>
      </c>
      <c r="M51" s="3"/>
      <c r="N51" s="21">
        <f t="shared" si="12"/>
        <v>65</v>
      </c>
      <c r="O51" s="22">
        <v>279</v>
      </c>
      <c r="P51" s="26">
        <f t="shared" si="13"/>
        <v>0.23297491039426524</v>
      </c>
      <c r="Q51" s="4">
        <v>3</v>
      </c>
      <c r="R51" s="3" t="s">
        <v>63</v>
      </c>
      <c r="S51" s="3">
        <v>27</v>
      </c>
      <c r="T51" s="3">
        <v>73</v>
      </c>
      <c r="U51" s="3"/>
      <c r="V51" s="19">
        <f t="shared" si="14"/>
        <v>100</v>
      </c>
      <c r="W51" s="3">
        <v>206</v>
      </c>
      <c r="X51" s="32">
        <f t="shared" si="15"/>
        <v>0.4854368932038835</v>
      </c>
      <c r="Y51" s="1"/>
      <c r="Z51" s="1"/>
      <c r="AA51" s="1"/>
      <c r="AB51" s="1"/>
    </row>
    <row r="52" spans="1:28" ht="21" thickBot="1" thickTop="1">
      <c r="A52" s="4">
        <v>4</v>
      </c>
      <c r="B52" s="3" t="s">
        <v>46</v>
      </c>
      <c r="C52" s="3">
        <v>7</v>
      </c>
      <c r="D52" s="3">
        <v>52</v>
      </c>
      <c r="E52" s="3"/>
      <c r="F52" s="3">
        <f t="shared" si="10"/>
        <v>59</v>
      </c>
      <c r="G52" s="3">
        <v>227</v>
      </c>
      <c r="H52" s="32">
        <f t="shared" si="11"/>
        <v>0.2599118942731278</v>
      </c>
      <c r="I52" s="4">
        <v>4</v>
      </c>
      <c r="J52" s="3" t="s">
        <v>33</v>
      </c>
      <c r="K52" s="3">
        <v>25</v>
      </c>
      <c r="L52" s="3">
        <v>145</v>
      </c>
      <c r="M52" s="3">
        <v>15</v>
      </c>
      <c r="N52" s="21">
        <f t="shared" si="12"/>
        <v>170</v>
      </c>
      <c r="O52" s="22">
        <v>176</v>
      </c>
      <c r="P52" s="26">
        <f t="shared" si="13"/>
        <v>0.9659090909090909</v>
      </c>
      <c r="Q52" s="4">
        <v>4</v>
      </c>
      <c r="R52" s="3" t="s">
        <v>64</v>
      </c>
      <c r="S52" s="3">
        <v>55</v>
      </c>
      <c r="T52" s="3">
        <v>140</v>
      </c>
      <c r="U52" s="3"/>
      <c r="V52" s="19">
        <f t="shared" si="14"/>
        <v>195</v>
      </c>
      <c r="W52" s="3">
        <v>185</v>
      </c>
      <c r="X52" s="32">
        <f t="shared" si="15"/>
        <v>1.054054054054054</v>
      </c>
      <c r="Y52" s="1"/>
      <c r="Z52" s="1"/>
      <c r="AA52" s="1"/>
      <c r="AB52" s="1"/>
    </row>
    <row r="53" spans="1:28" ht="21" thickBot="1" thickTop="1">
      <c r="A53" s="4">
        <v>5</v>
      </c>
      <c r="B53" s="3" t="s">
        <v>47</v>
      </c>
      <c r="C53" s="3">
        <v>6</v>
      </c>
      <c r="D53" s="3">
        <v>22</v>
      </c>
      <c r="E53" s="3"/>
      <c r="F53" s="3">
        <f t="shared" si="10"/>
        <v>28</v>
      </c>
      <c r="G53" s="3">
        <v>189</v>
      </c>
      <c r="H53" s="32">
        <f t="shared" si="11"/>
        <v>0.14814814814814814</v>
      </c>
      <c r="I53" s="4">
        <v>5</v>
      </c>
      <c r="J53" s="3" t="s">
        <v>34</v>
      </c>
      <c r="K53" s="3">
        <v>21</v>
      </c>
      <c r="L53" s="3">
        <v>80</v>
      </c>
      <c r="M53" s="3">
        <v>5</v>
      </c>
      <c r="N53" s="21">
        <f t="shared" si="12"/>
        <v>101</v>
      </c>
      <c r="O53" s="22">
        <v>227</v>
      </c>
      <c r="P53" s="26">
        <f t="shared" si="13"/>
        <v>0.44493392070484583</v>
      </c>
      <c r="Q53" s="4">
        <v>5</v>
      </c>
      <c r="R53" s="3" t="s">
        <v>65</v>
      </c>
      <c r="S53" s="3">
        <v>13</v>
      </c>
      <c r="T53" s="3">
        <v>101</v>
      </c>
      <c r="U53" s="3"/>
      <c r="V53" s="19">
        <f t="shared" si="14"/>
        <v>114</v>
      </c>
      <c r="W53" s="3">
        <v>187</v>
      </c>
      <c r="X53" s="32">
        <f t="shared" si="15"/>
        <v>0.6096256684491979</v>
      </c>
      <c r="Y53" s="1"/>
      <c r="Z53" s="1"/>
      <c r="AA53" s="1"/>
      <c r="AB53" s="1"/>
    </row>
    <row r="54" spans="1:28" ht="21" thickBot="1" thickTop="1">
      <c r="A54" s="4">
        <v>6</v>
      </c>
      <c r="B54" s="3" t="s">
        <v>48</v>
      </c>
      <c r="C54" s="3">
        <v>25</v>
      </c>
      <c r="D54" s="3">
        <v>151</v>
      </c>
      <c r="E54" s="3">
        <v>14</v>
      </c>
      <c r="F54" s="3">
        <f t="shared" si="10"/>
        <v>176</v>
      </c>
      <c r="G54" s="3">
        <v>262</v>
      </c>
      <c r="H54" s="32">
        <f t="shared" si="11"/>
        <v>0.6717557251908397</v>
      </c>
      <c r="I54" s="4">
        <v>6</v>
      </c>
      <c r="J54" s="3" t="s">
        <v>35</v>
      </c>
      <c r="K54" s="3">
        <v>12</v>
      </c>
      <c r="L54" s="3">
        <v>51</v>
      </c>
      <c r="M54" s="3">
        <v>1</v>
      </c>
      <c r="N54" s="21">
        <f t="shared" si="12"/>
        <v>63</v>
      </c>
      <c r="O54" s="22">
        <v>143</v>
      </c>
      <c r="P54" s="26">
        <f t="shared" si="13"/>
        <v>0.4405594405594406</v>
      </c>
      <c r="Q54" s="4">
        <v>6</v>
      </c>
      <c r="R54" s="3" t="s">
        <v>66</v>
      </c>
      <c r="S54" s="3">
        <v>22</v>
      </c>
      <c r="T54" s="3">
        <v>106</v>
      </c>
      <c r="U54" s="3">
        <v>1</v>
      </c>
      <c r="V54" s="19">
        <f t="shared" si="14"/>
        <v>128</v>
      </c>
      <c r="W54" s="3">
        <v>310</v>
      </c>
      <c r="X54" s="32">
        <f t="shared" si="15"/>
        <v>0.4129032258064516</v>
      </c>
      <c r="Y54" s="1"/>
      <c r="Z54" s="1"/>
      <c r="AA54" s="1"/>
      <c r="AB54" s="1"/>
    </row>
    <row r="55" spans="1:28" ht="21" thickBot="1" thickTop="1">
      <c r="A55" s="4">
        <v>7</v>
      </c>
      <c r="B55" s="3" t="s">
        <v>49</v>
      </c>
      <c r="C55" s="3">
        <v>10</v>
      </c>
      <c r="D55" s="3">
        <v>74</v>
      </c>
      <c r="E55" s="3"/>
      <c r="F55" s="3">
        <f t="shared" si="10"/>
        <v>84</v>
      </c>
      <c r="G55" s="3">
        <v>204</v>
      </c>
      <c r="H55" s="32">
        <f t="shared" si="11"/>
        <v>0.4117647058823529</v>
      </c>
      <c r="I55" s="4">
        <v>7</v>
      </c>
      <c r="J55" s="3" t="s">
        <v>36</v>
      </c>
      <c r="K55" s="3">
        <v>12</v>
      </c>
      <c r="L55" s="3">
        <v>96</v>
      </c>
      <c r="M55" s="3"/>
      <c r="N55" s="21">
        <f t="shared" si="12"/>
        <v>108</v>
      </c>
      <c r="O55" s="22">
        <v>245</v>
      </c>
      <c r="P55" s="26">
        <f t="shared" si="13"/>
        <v>0.44081632653061226</v>
      </c>
      <c r="Q55" s="4">
        <v>7</v>
      </c>
      <c r="R55" s="3" t="s">
        <v>67</v>
      </c>
      <c r="S55" s="3">
        <v>41</v>
      </c>
      <c r="T55" s="3">
        <v>123</v>
      </c>
      <c r="U55" s="3"/>
      <c r="V55" s="19">
        <f t="shared" si="14"/>
        <v>164</v>
      </c>
      <c r="W55" s="3">
        <v>351</v>
      </c>
      <c r="X55" s="32">
        <f t="shared" si="15"/>
        <v>0.4672364672364672</v>
      </c>
      <c r="Y55" s="1"/>
      <c r="Z55" s="1"/>
      <c r="AA55" s="1"/>
      <c r="AB55" s="1"/>
    </row>
    <row r="56" spans="1:28" ht="21" thickBot="1" thickTop="1">
      <c r="A56" s="4">
        <v>8</v>
      </c>
      <c r="B56" s="3" t="s">
        <v>50</v>
      </c>
      <c r="C56" s="3">
        <v>33</v>
      </c>
      <c r="D56" s="3">
        <v>74</v>
      </c>
      <c r="E56" s="3"/>
      <c r="F56" s="3">
        <f t="shared" si="10"/>
        <v>107</v>
      </c>
      <c r="G56" s="3">
        <v>351</v>
      </c>
      <c r="H56" s="32">
        <f t="shared" si="11"/>
        <v>0.30484330484330485</v>
      </c>
      <c r="I56" s="4">
        <v>8</v>
      </c>
      <c r="J56" s="3" t="s">
        <v>37</v>
      </c>
      <c r="K56" s="3">
        <v>25</v>
      </c>
      <c r="L56" s="3">
        <v>95</v>
      </c>
      <c r="M56" s="3">
        <v>5</v>
      </c>
      <c r="N56" s="21">
        <f t="shared" si="12"/>
        <v>120</v>
      </c>
      <c r="O56" s="22">
        <v>140</v>
      </c>
      <c r="P56" s="26">
        <f t="shared" si="13"/>
        <v>0.8571428571428571</v>
      </c>
      <c r="Q56" s="4">
        <v>8</v>
      </c>
      <c r="R56" s="3" t="s">
        <v>68</v>
      </c>
      <c r="S56" s="3"/>
      <c r="T56" s="3"/>
      <c r="U56" s="3"/>
      <c r="V56" s="19">
        <f t="shared" si="14"/>
        <v>0</v>
      </c>
      <c r="W56" s="3">
        <v>230</v>
      </c>
      <c r="X56" s="32">
        <f t="shared" si="15"/>
        <v>0</v>
      </c>
      <c r="Y56" s="1"/>
      <c r="Z56" s="1"/>
      <c r="AA56" s="1"/>
      <c r="AB56" s="1"/>
    </row>
    <row r="57" spans="1:28" ht="21" thickBot="1" thickTop="1">
      <c r="A57" s="4">
        <v>9</v>
      </c>
      <c r="B57" s="3" t="s">
        <v>51</v>
      </c>
      <c r="C57" s="3">
        <v>23</v>
      </c>
      <c r="D57" s="3">
        <v>69</v>
      </c>
      <c r="E57" s="3">
        <v>1</v>
      </c>
      <c r="F57" s="3">
        <f t="shared" si="10"/>
        <v>92</v>
      </c>
      <c r="G57" s="3">
        <v>245</v>
      </c>
      <c r="H57" s="32">
        <f t="shared" si="11"/>
        <v>0.37551020408163266</v>
      </c>
      <c r="I57" s="4">
        <v>9</v>
      </c>
      <c r="J57" s="3" t="s">
        <v>38</v>
      </c>
      <c r="K57" s="3">
        <v>12</v>
      </c>
      <c r="L57" s="3">
        <v>87</v>
      </c>
      <c r="M57" s="3"/>
      <c r="N57" s="21">
        <f t="shared" si="12"/>
        <v>99</v>
      </c>
      <c r="O57" s="22">
        <v>154</v>
      </c>
      <c r="P57" s="26">
        <f t="shared" si="13"/>
        <v>0.6428571428571429</v>
      </c>
      <c r="Q57" s="4">
        <v>9</v>
      </c>
      <c r="R57" s="3" t="s">
        <v>69</v>
      </c>
      <c r="S57" s="3"/>
      <c r="T57" s="3"/>
      <c r="U57" s="3"/>
      <c r="V57" s="19">
        <f t="shared" si="14"/>
        <v>0</v>
      </c>
      <c r="W57" s="3">
        <v>221</v>
      </c>
      <c r="X57" s="32">
        <f t="shared" si="15"/>
        <v>0</v>
      </c>
      <c r="Y57" s="1"/>
      <c r="Z57" s="1"/>
      <c r="AA57" s="1"/>
      <c r="AB57" s="1"/>
    </row>
    <row r="58" spans="1:28" ht="21" thickBot="1" thickTop="1">
      <c r="A58" s="4">
        <v>10</v>
      </c>
      <c r="B58" s="3" t="s">
        <v>52</v>
      </c>
      <c r="C58" s="3">
        <v>7</v>
      </c>
      <c r="D58" s="3">
        <v>31</v>
      </c>
      <c r="E58" s="3"/>
      <c r="F58" s="3">
        <f t="shared" si="10"/>
        <v>38</v>
      </c>
      <c r="G58" s="3">
        <v>149</v>
      </c>
      <c r="H58" s="32">
        <f t="shared" si="11"/>
        <v>0.2550335570469799</v>
      </c>
      <c r="I58" s="4">
        <v>10</v>
      </c>
      <c r="J58" s="3" t="s">
        <v>39</v>
      </c>
      <c r="K58" s="3">
        <v>10</v>
      </c>
      <c r="L58" s="3">
        <v>28</v>
      </c>
      <c r="M58" s="3">
        <v>19</v>
      </c>
      <c r="N58" s="21">
        <f t="shared" si="12"/>
        <v>38</v>
      </c>
      <c r="O58" s="22">
        <v>145</v>
      </c>
      <c r="P58" s="26">
        <f t="shared" si="13"/>
        <v>0.2620689655172414</v>
      </c>
      <c r="Q58" s="4">
        <v>10</v>
      </c>
      <c r="R58" s="3" t="s">
        <v>70</v>
      </c>
      <c r="S58" s="3"/>
      <c r="T58" s="3"/>
      <c r="U58" s="3"/>
      <c r="V58" s="19">
        <f t="shared" si="14"/>
        <v>0</v>
      </c>
      <c r="W58" s="3">
        <v>238</v>
      </c>
      <c r="X58" s="32">
        <f t="shared" si="15"/>
        <v>0</v>
      </c>
      <c r="Y58" s="1"/>
      <c r="Z58" s="1"/>
      <c r="AA58" s="1"/>
      <c r="AB58" s="1"/>
    </row>
    <row r="59" spans="1:28" ht="21" thickBot="1" thickTop="1">
      <c r="A59" s="4">
        <v>11</v>
      </c>
      <c r="B59" s="3" t="s">
        <v>53</v>
      </c>
      <c r="C59" s="3">
        <v>9</v>
      </c>
      <c r="D59" s="3">
        <v>44</v>
      </c>
      <c r="E59" s="3"/>
      <c r="F59" s="3">
        <f t="shared" si="10"/>
        <v>53</v>
      </c>
      <c r="G59" s="3">
        <v>220</v>
      </c>
      <c r="H59" s="32">
        <f t="shared" si="11"/>
        <v>0.2409090909090909</v>
      </c>
      <c r="I59" s="4">
        <v>11</v>
      </c>
      <c r="J59" s="3" t="s">
        <v>40</v>
      </c>
      <c r="K59" s="3">
        <v>23</v>
      </c>
      <c r="L59" s="3">
        <v>53</v>
      </c>
      <c r="M59" s="3">
        <v>3</v>
      </c>
      <c r="N59" s="21">
        <f t="shared" si="12"/>
        <v>76</v>
      </c>
      <c r="O59" s="22">
        <v>184</v>
      </c>
      <c r="P59" s="26">
        <f t="shared" si="13"/>
        <v>0.41304347826086957</v>
      </c>
      <c r="Q59" s="4">
        <v>11</v>
      </c>
      <c r="R59" s="3" t="s">
        <v>71</v>
      </c>
      <c r="S59" s="3">
        <v>62</v>
      </c>
      <c r="T59" s="3">
        <v>268</v>
      </c>
      <c r="U59" s="3"/>
      <c r="V59" s="19">
        <f t="shared" si="14"/>
        <v>330</v>
      </c>
      <c r="W59" s="3">
        <v>179</v>
      </c>
      <c r="X59" s="32">
        <f t="shared" si="15"/>
        <v>1.8435754189944134</v>
      </c>
      <c r="Y59" s="1"/>
      <c r="Z59" s="1"/>
      <c r="AA59" s="1"/>
      <c r="AB59" s="1"/>
    </row>
    <row r="60" spans="1:28" ht="21" thickBot="1" thickTop="1">
      <c r="A60" s="4">
        <v>12</v>
      </c>
      <c r="B60" s="3" t="s">
        <v>54</v>
      </c>
      <c r="C60" s="3">
        <v>9</v>
      </c>
      <c r="D60" s="3">
        <v>48</v>
      </c>
      <c r="E60" s="3"/>
      <c r="F60" s="3">
        <f t="shared" si="10"/>
        <v>57</v>
      </c>
      <c r="G60" s="3">
        <v>220</v>
      </c>
      <c r="H60" s="32">
        <f t="shared" si="11"/>
        <v>0.2590909090909091</v>
      </c>
      <c r="I60" s="4">
        <v>12</v>
      </c>
      <c r="J60" s="3" t="s">
        <v>41</v>
      </c>
      <c r="K60" s="3">
        <v>5</v>
      </c>
      <c r="L60" s="3">
        <v>24</v>
      </c>
      <c r="M60" s="3">
        <v>1</v>
      </c>
      <c r="N60" s="21">
        <f t="shared" si="12"/>
        <v>29</v>
      </c>
      <c r="O60" s="22">
        <v>120</v>
      </c>
      <c r="P60" s="26">
        <f t="shared" si="13"/>
        <v>0.24166666666666667</v>
      </c>
      <c r="Q60" s="4">
        <v>12</v>
      </c>
      <c r="R60" s="3" t="s">
        <v>72</v>
      </c>
      <c r="S60" s="3">
        <v>26</v>
      </c>
      <c r="T60" s="3">
        <v>148</v>
      </c>
      <c r="U60" s="3">
        <v>6</v>
      </c>
      <c r="V60" s="19">
        <f t="shared" si="14"/>
        <v>174</v>
      </c>
      <c r="W60" s="3">
        <v>258</v>
      </c>
      <c r="X60" s="32">
        <f t="shared" si="15"/>
        <v>0.6744186046511628</v>
      </c>
      <c r="Y60" s="1"/>
      <c r="Z60" s="1"/>
      <c r="AA60" s="1"/>
      <c r="AB60" s="1"/>
    </row>
    <row r="61" spans="1:28" ht="21" thickBot="1" thickTop="1">
      <c r="A61" s="4">
        <v>13</v>
      </c>
      <c r="B61" s="3" t="s">
        <v>55</v>
      </c>
      <c r="C61" s="3">
        <v>25</v>
      </c>
      <c r="D61" s="3">
        <v>88</v>
      </c>
      <c r="E61" s="3">
        <v>10</v>
      </c>
      <c r="F61" s="3">
        <f t="shared" si="10"/>
        <v>113</v>
      </c>
      <c r="G61" s="3">
        <v>222</v>
      </c>
      <c r="H61" s="32">
        <f t="shared" si="11"/>
        <v>0.509009009009009</v>
      </c>
      <c r="I61" s="4">
        <v>13</v>
      </c>
      <c r="J61" s="3" t="s">
        <v>42</v>
      </c>
      <c r="K61" s="3">
        <v>37</v>
      </c>
      <c r="L61" s="3">
        <v>67</v>
      </c>
      <c r="M61" s="3"/>
      <c r="N61" s="21">
        <f t="shared" si="12"/>
        <v>104</v>
      </c>
      <c r="O61" s="22">
        <v>117</v>
      </c>
      <c r="P61" s="26">
        <f t="shared" si="13"/>
        <v>0.8888888888888888</v>
      </c>
      <c r="Q61" s="4">
        <v>13</v>
      </c>
      <c r="R61" s="3" t="s">
        <v>73</v>
      </c>
      <c r="S61" s="3">
        <v>25</v>
      </c>
      <c r="T61" s="3">
        <v>96</v>
      </c>
      <c r="U61" s="3">
        <v>28</v>
      </c>
      <c r="V61" s="19">
        <f t="shared" si="14"/>
        <v>121</v>
      </c>
      <c r="W61" s="3">
        <v>263</v>
      </c>
      <c r="X61" s="32">
        <f t="shared" si="15"/>
        <v>0.4600760456273764</v>
      </c>
      <c r="Y61" s="1"/>
      <c r="Z61" s="1"/>
      <c r="AA61" s="1"/>
      <c r="AB61" s="1"/>
    </row>
    <row r="62" spans="1:28" ht="21" thickBot="1" thickTop="1">
      <c r="A62" s="4">
        <v>14</v>
      </c>
      <c r="B62" s="3" t="s">
        <v>56</v>
      </c>
      <c r="C62" s="3">
        <v>24</v>
      </c>
      <c r="D62" s="3">
        <v>90</v>
      </c>
      <c r="E62" s="3">
        <v>3</v>
      </c>
      <c r="F62" s="3">
        <f t="shared" si="10"/>
        <v>114</v>
      </c>
      <c r="G62" s="3">
        <v>171</v>
      </c>
      <c r="H62" s="32">
        <f t="shared" si="11"/>
        <v>0.6666666666666666</v>
      </c>
      <c r="I62" s="4">
        <v>14</v>
      </c>
      <c r="J62" s="3"/>
      <c r="K62" s="3"/>
      <c r="L62" s="3"/>
      <c r="M62" s="3"/>
      <c r="N62" s="22"/>
      <c r="O62" s="22"/>
      <c r="P62" s="22"/>
      <c r="Q62" s="4">
        <v>14</v>
      </c>
      <c r="R62" s="3" t="s">
        <v>74</v>
      </c>
      <c r="S62" s="3">
        <v>18</v>
      </c>
      <c r="T62" s="3">
        <v>85</v>
      </c>
      <c r="U62" s="3">
        <v>5</v>
      </c>
      <c r="V62" s="19">
        <f t="shared" si="14"/>
        <v>103</v>
      </c>
      <c r="W62" s="3">
        <v>249</v>
      </c>
      <c r="X62" s="32">
        <f t="shared" si="15"/>
        <v>0.41365461847389556</v>
      </c>
      <c r="Y62" s="1"/>
      <c r="Z62" s="1"/>
      <c r="AA62" s="1"/>
      <c r="AB62" s="1"/>
    </row>
    <row r="63" spans="1:28" ht="21" thickBot="1" thickTop="1">
      <c r="A63" s="4">
        <v>15</v>
      </c>
      <c r="B63" s="3" t="s">
        <v>57</v>
      </c>
      <c r="C63" s="3">
        <v>8</v>
      </c>
      <c r="D63" s="3">
        <v>31</v>
      </c>
      <c r="E63" s="3"/>
      <c r="F63" s="3">
        <f t="shared" si="10"/>
        <v>39</v>
      </c>
      <c r="G63" s="3">
        <v>171</v>
      </c>
      <c r="H63" s="32">
        <f t="shared" si="11"/>
        <v>0.22807017543859648</v>
      </c>
      <c r="I63" s="4">
        <v>15</v>
      </c>
      <c r="J63" s="3"/>
      <c r="K63" s="3"/>
      <c r="L63" s="3"/>
      <c r="M63" s="3"/>
      <c r="N63" s="22"/>
      <c r="O63" s="22"/>
      <c r="P63" s="22"/>
      <c r="Q63" s="4">
        <v>15</v>
      </c>
      <c r="R63" s="3" t="s">
        <v>75</v>
      </c>
      <c r="S63" s="3">
        <v>26</v>
      </c>
      <c r="T63" s="3">
        <v>97</v>
      </c>
      <c r="U63" s="3"/>
      <c r="V63" s="19">
        <f t="shared" si="14"/>
        <v>123</v>
      </c>
      <c r="W63" s="3">
        <v>258</v>
      </c>
      <c r="X63" s="32">
        <f t="shared" si="15"/>
        <v>0.47674418604651164</v>
      </c>
      <c r="Y63" s="1"/>
      <c r="Z63" s="1"/>
      <c r="AA63" s="1"/>
      <c r="AB63" s="1"/>
    </row>
    <row r="64" spans="1:28" ht="21" thickBot="1" thickTop="1">
      <c r="A64" s="4">
        <v>16</v>
      </c>
      <c r="B64" s="3" t="s">
        <v>58</v>
      </c>
      <c r="C64" s="3">
        <v>5</v>
      </c>
      <c r="D64" s="3">
        <v>22</v>
      </c>
      <c r="E64" s="3"/>
      <c r="F64" s="3">
        <f t="shared" si="10"/>
        <v>27</v>
      </c>
      <c r="G64" s="3">
        <v>173</v>
      </c>
      <c r="H64" s="32">
        <f t="shared" si="11"/>
        <v>0.15606936416184972</v>
      </c>
      <c r="I64" s="4">
        <v>16</v>
      </c>
      <c r="J64" s="3"/>
      <c r="K64" s="3"/>
      <c r="L64" s="3"/>
      <c r="M64" s="3"/>
      <c r="N64" s="22"/>
      <c r="O64" s="22"/>
      <c r="P64" s="22"/>
      <c r="Q64" s="4">
        <v>16</v>
      </c>
      <c r="R64" s="3" t="s">
        <v>76</v>
      </c>
      <c r="S64" s="3">
        <v>28</v>
      </c>
      <c r="T64" s="3">
        <v>103</v>
      </c>
      <c r="U64" s="3">
        <v>5</v>
      </c>
      <c r="V64" s="19">
        <f t="shared" si="14"/>
        <v>131</v>
      </c>
      <c r="W64" s="3">
        <v>272</v>
      </c>
      <c r="X64" s="32">
        <f t="shared" si="15"/>
        <v>0.48161764705882354</v>
      </c>
      <c r="Y64" s="1"/>
      <c r="Z64" s="1"/>
      <c r="AA64" s="1"/>
      <c r="AB64" s="1"/>
    </row>
    <row r="65" spans="1:28" ht="21" thickBot="1" thickTop="1">
      <c r="A65" s="4">
        <v>17</v>
      </c>
      <c r="B65" s="3" t="s">
        <v>59</v>
      </c>
      <c r="C65" s="3">
        <v>20</v>
      </c>
      <c r="D65" s="3">
        <v>78</v>
      </c>
      <c r="E65" s="3">
        <v>9</v>
      </c>
      <c r="F65" s="3">
        <f t="shared" si="10"/>
        <v>98</v>
      </c>
      <c r="G65" s="3">
        <v>153</v>
      </c>
      <c r="H65" s="32">
        <f t="shared" si="11"/>
        <v>0.6405228758169934</v>
      </c>
      <c r="I65" s="4">
        <v>17</v>
      </c>
      <c r="J65" s="3"/>
      <c r="K65" s="3"/>
      <c r="L65" s="3"/>
      <c r="M65" s="3"/>
      <c r="N65" s="22"/>
      <c r="O65" s="22"/>
      <c r="P65" s="22"/>
      <c r="Q65" s="4">
        <v>17</v>
      </c>
      <c r="R65" s="3" t="s">
        <v>77</v>
      </c>
      <c r="S65" s="3">
        <v>44</v>
      </c>
      <c r="T65" s="3">
        <v>104</v>
      </c>
      <c r="U65" s="3">
        <v>12</v>
      </c>
      <c r="V65" s="19">
        <f t="shared" si="14"/>
        <v>148</v>
      </c>
      <c r="W65" s="3">
        <v>170</v>
      </c>
      <c r="X65" s="32">
        <f t="shared" si="15"/>
        <v>0.8705882352941177</v>
      </c>
      <c r="Y65" s="1"/>
      <c r="Z65" s="1"/>
      <c r="AA65" s="1"/>
      <c r="AB65" s="1"/>
    </row>
    <row r="66" spans="1:28" ht="21" thickBot="1" thickTop="1">
      <c r="A66" s="4">
        <v>18</v>
      </c>
      <c r="B66" s="3" t="s">
        <v>60</v>
      </c>
      <c r="C66" s="3">
        <v>10</v>
      </c>
      <c r="D66" s="3">
        <v>30</v>
      </c>
      <c r="E66" s="3"/>
      <c r="F66" s="3">
        <f t="shared" si="10"/>
        <v>40</v>
      </c>
      <c r="G66" s="3">
        <v>155</v>
      </c>
      <c r="H66" s="32">
        <f t="shared" si="11"/>
        <v>0.25806451612903225</v>
      </c>
      <c r="I66" s="4">
        <v>18</v>
      </c>
      <c r="J66" s="3"/>
      <c r="K66" s="3"/>
      <c r="L66" s="3"/>
      <c r="M66" s="3"/>
      <c r="N66" s="22"/>
      <c r="O66" s="22"/>
      <c r="P66" s="22"/>
      <c r="Q66" s="4">
        <v>18</v>
      </c>
      <c r="R66" s="3" t="s">
        <v>78</v>
      </c>
      <c r="S66" s="3">
        <v>37</v>
      </c>
      <c r="T66" s="3">
        <v>122</v>
      </c>
      <c r="U66" s="3"/>
      <c r="V66" s="19">
        <f t="shared" si="14"/>
        <v>159</v>
      </c>
      <c r="W66" s="3">
        <v>185</v>
      </c>
      <c r="X66" s="32">
        <f t="shared" si="15"/>
        <v>0.8594594594594595</v>
      </c>
      <c r="Y66" s="1"/>
      <c r="Z66" s="1"/>
      <c r="AA66" s="1"/>
      <c r="AB66" s="1"/>
    </row>
    <row r="67" spans="1:28" ht="21" thickBot="1" thickTop="1">
      <c r="A67" s="4">
        <v>19</v>
      </c>
      <c r="B67" s="3"/>
      <c r="C67" s="3"/>
      <c r="D67" s="3"/>
      <c r="E67" s="3"/>
      <c r="F67" s="3"/>
      <c r="G67" s="3"/>
      <c r="H67" s="32"/>
      <c r="I67" s="4">
        <v>19</v>
      </c>
      <c r="J67" s="3"/>
      <c r="K67" s="3"/>
      <c r="L67" s="3"/>
      <c r="M67" s="3"/>
      <c r="N67" s="22"/>
      <c r="O67" s="22"/>
      <c r="P67" s="22"/>
      <c r="Q67" s="4">
        <v>19</v>
      </c>
      <c r="R67" s="3"/>
      <c r="S67" s="3"/>
      <c r="T67" s="3"/>
      <c r="U67" s="3"/>
      <c r="V67" s="19">
        <f t="shared" si="14"/>
        <v>0</v>
      </c>
      <c r="W67" s="3"/>
      <c r="X67" s="32"/>
      <c r="Y67" s="1"/>
      <c r="Z67" s="1"/>
      <c r="AA67" s="1"/>
      <c r="AB67" s="1"/>
    </row>
    <row r="68" spans="1:28" ht="21" thickBot="1" thickTop="1">
      <c r="A68" s="18">
        <v>20</v>
      </c>
      <c r="B68" s="20"/>
      <c r="C68" s="20"/>
      <c r="D68" s="20"/>
      <c r="E68" s="20"/>
      <c r="F68" s="20"/>
      <c r="G68" s="20"/>
      <c r="H68" s="33"/>
      <c r="I68" s="8">
        <v>20</v>
      </c>
      <c r="J68" s="9"/>
      <c r="K68" s="9"/>
      <c r="L68" s="9"/>
      <c r="M68" s="9"/>
      <c r="N68" s="23"/>
      <c r="O68" s="23"/>
      <c r="P68" s="23"/>
      <c r="Q68" s="8">
        <v>20</v>
      </c>
      <c r="R68" s="20"/>
      <c r="S68" s="20"/>
      <c r="T68" s="20"/>
      <c r="U68" s="20"/>
      <c r="V68" s="19">
        <f t="shared" si="14"/>
        <v>0</v>
      </c>
      <c r="W68" s="20"/>
      <c r="X68" s="33"/>
      <c r="Y68" s="1"/>
      <c r="Z68" s="1"/>
      <c r="AA68" s="1"/>
      <c r="AB68" s="1"/>
    </row>
    <row r="69" spans="1:28" ht="21" thickBot="1" thickTop="1">
      <c r="A69" s="66" t="s">
        <v>13</v>
      </c>
      <c r="B69" s="67"/>
      <c r="C69" s="10">
        <f>SUM(C49:C68)</f>
        <v>249</v>
      </c>
      <c r="D69" s="10">
        <f>SUM(D49:D68)</f>
        <v>1003</v>
      </c>
      <c r="E69" s="10">
        <f>SUM(E49:E68)</f>
        <v>52</v>
      </c>
      <c r="F69" s="10">
        <f t="shared" si="10"/>
        <v>1252</v>
      </c>
      <c r="G69" s="10">
        <f>SUM(G49:G68)</f>
        <v>3677</v>
      </c>
      <c r="H69" s="34">
        <f t="shared" si="11"/>
        <v>0.3404949687245037</v>
      </c>
      <c r="I69" s="66" t="s">
        <v>13</v>
      </c>
      <c r="J69" s="67"/>
      <c r="K69" s="10">
        <f>SUM(K49:K68)</f>
        <v>229</v>
      </c>
      <c r="L69" s="10">
        <f>SUM(L49:L68)</f>
        <v>936</v>
      </c>
      <c r="M69" s="10">
        <f>SUM(M49:M68)</f>
        <v>51</v>
      </c>
      <c r="N69" s="25">
        <f>K69+L69</f>
        <v>1165</v>
      </c>
      <c r="O69" s="25">
        <f>SUM(O49:O68)</f>
        <v>2270</v>
      </c>
      <c r="P69" s="27">
        <f>N69/O69</f>
        <v>0.513215859030837</v>
      </c>
      <c r="Q69" s="66" t="s">
        <v>13</v>
      </c>
      <c r="R69" s="67"/>
      <c r="S69" s="10">
        <f>SUM(S49:S68)</f>
        <v>478</v>
      </c>
      <c r="T69" s="10">
        <f>SUM(T49:T68)</f>
        <v>1735</v>
      </c>
      <c r="U69" s="10">
        <f>SUM(U49:U68)</f>
        <v>72</v>
      </c>
      <c r="V69" s="10">
        <f>SUM(V49:V68)</f>
        <v>2213</v>
      </c>
      <c r="W69" s="10">
        <f>SUM(W49:W68)</f>
        <v>4133</v>
      </c>
      <c r="X69" s="34">
        <f t="shared" si="15"/>
        <v>0.5354464069683039</v>
      </c>
      <c r="Y69" s="1"/>
      <c r="Z69" s="1"/>
      <c r="AA69" s="1"/>
      <c r="AB69" s="1"/>
    </row>
    <row r="70" spans="6:28" ht="13.5" thickTop="1"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6:28" ht="12.75"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6:28" ht="12.75"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6:28" ht="12.75"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6:28" ht="12.75"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6:28" ht="12.75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6:28" ht="12.75"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6:28" ht="12.75"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6:28" ht="12.75"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6:28" ht="12.75"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6:28" ht="12.75"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6:28" ht="12.75"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6:28" ht="12.75"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6:28" ht="12.75"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6:28" ht="12.75"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21.75">
      <c r="A85" s="68" t="s">
        <v>14</v>
      </c>
      <c r="B85" s="68"/>
      <c r="C85" s="68"/>
      <c r="D85" s="68"/>
      <c r="E85" s="68"/>
      <c r="F85" s="68"/>
      <c r="G85" s="68"/>
      <c r="H85" s="68"/>
      <c r="I85" s="68" t="s">
        <v>14</v>
      </c>
      <c r="J85" s="68"/>
      <c r="K85" s="68"/>
      <c r="L85" s="68"/>
      <c r="M85" s="68"/>
      <c r="N85" s="68"/>
      <c r="O85" s="68"/>
      <c r="P85" s="68"/>
      <c r="Q85" s="68" t="s">
        <v>14</v>
      </c>
      <c r="R85" s="68"/>
      <c r="S85" s="68"/>
      <c r="T85" s="68"/>
      <c r="U85" s="68"/>
      <c r="V85" s="68"/>
      <c r="W85" s="68"/>
      <c r="X85" s="68"/>
      <c r="Y85" s="1"/>
      <c r="Z85" s="1"/>
      <c r="AA85" s="1"/>
      <c r="AB85" s="1"/>
    </row>
    <row r="86" spans="1:28" ht="19.5">
      <c r="A86" s="69" t="s">
        <v>18</v>
      </c>
      <c r="B86" s="69"/>
      <c r="C86" s="69"/>
      <c r="D86" s="69"/>
      <c r="E86" s="69"/>
      <c r="F86" s="69"/>
      <c r="G86" s="69"/>
      <c r="H86" s="69"/>
      <c r="I86" s="69" t="s">
        <v>23</v>
      </c>
      <c r="J86" s="69"/>
      <c r="K86" s="69"/>
      <c r="L86" s="69"/>
      <c r="M86" s="69"/>
      <c r="N86" s="69"/>
      <c r="O86" s="69"/>
      <c r="P86" s="69"/>
      <c r="Q86" s="69" t="s">
        <v>28</v>
      </c>
      <c r="R86" s="69"/>
      <c r="S86" s="69"/>
      <c r="T86" s="69"/>
      <c r="U86" s="69"/>
      <c r="V86" s="69"/>
      <c r="W86" s="69"/>
      <c r="X86" s="69"/>
      <c r="Y86" s="1"/>
      <c r="Z86" s="1"/>
      <c r="AA86" s="1"/>
      <c r="AB86" s="1"/>
    </row>
    <row r="87" spans="1:28" ht="21.75">
      <c r="A87" s="68" t="s">
        <v>20</v>
      </c>
      <c r="B87" s="68"/>
      <c r="C87" s="68"/>
      <c r="D87" s="68"/>
      <c r="E87" s="68"/>
      <c r="F87" s="68"/>
      <c r="G87" s="68"/>
      <c r="H87" s="68"/>
      <c r="I87" s="68" t="s">
        <v>20</v>
      </c>
      <c r="J87" s="68"/>
      <c r="K87" s="68"/>
      <c r="L87" s="68"/>
      <c r="M87" s="68"/>
      <c r="N87" s="68"/>
      <c r="O87" s="68"/>
      <c r="P87" s="68"/>
      <c r="Q87" s="68" t="s">
        <v>29</v>
      </c>
      <c r="R87" s="68"/>
      <c r="S87" s="68"/>
      <c r="T87" s="68"/>
      <c r="U87" s="68"/>
      <c r="V87" s="68"/>
      <c r="W87" s="68"/>
      <c r="X87" s="68"/>
      <c r="Y87" s="1"/>
      <c r="Z87" s="1"/>
      <c r="AA87" s="1"/>
      <c r="AB87" s="1"/>
    </row>
    <row r="88" spans="1:28" ht="14.25" thickBot="1">
      <c r="A88" s="2"/>
      <c r="B88" s="2"/>
      <c r="C88" s="2"/>
      <c r="D88" s="2"/>
      <c r="E88" s="13"/>
      <c r="F88" s="11"/>
      <c r="G88" s="11"/>
      <c r="H88" s="11"/>
      <c r="I88" s="2"/>
      <c r="J88" s="2"/>
      <c r="K88" s="2"/>
      <c r="L88" s="2"/>
      <c r="M88" s="13"/>
      <c r="N88" s="13"/>
      <c r="O88" s="13"/>
      <c r="P88" s="13"/>
      <c r="Q88" s="2"/>
      <c r="R88" s="2"/>
      <c r="S88" s="2"/>
      <c r="T88" s="2"/>
      <c r="U88" s="13"/>
      <c r="V88" s="13"/>
      <c r="W88" s="13"/>
      <c r="X88" s="13"/>
      <c r="Y88" s="1"/>
      <c r="Z88" s="1"/>
      <c r="AA88" s="1"/>
      <c r="AB88" s="1"/>
    </row>
    <row r="89" spans="1:28" ht="20.25" thickTop="1">
      <c r="A89" s="63" t="s">
        <v>16</v>
      </c>
      <c r="B89" s="37" t="s">
        <v>17</v>
      </c>
      <c r="C89" s="7" t="s">
        <v>79</v>
      </c>
      <c r="D89" s="7" t="s">
        <v>81</v>
      </c>
      <c r="E89" s="7" t="s">
        <v>83</v>
      </c>
      <c r="F89" s="59" t="s">
        <v>85</v>
      </c>
      <c r="G89" s="59" t="s">
        <v>86</v>
      </c>
      <c r="H89" s="61" t="s">
        <v>87</v>
      </c>
      <c r="I89" s="63" t="s">
        <v>16</v>
      </c>
      <c r="J89" s="37" t="s">
        <v>17</v>
      </c>
      <c r="K89" s="7" t="s">
        <v>79</v>
      </c>
      <c r="L89" s="7" t="s">
        <v>81</v>
      </c>
      <c r="M89" s="7" t="s">
        <v>83</v>
      </c>
      <c r="N89" s="59" t="s">
        <v>85</v>
      </c>
      <c r="O89" s="59" t="s">
        <v>86</v>
      </c>
      <c r="P89" s="61" t="s">
        <v>87</v>
      </c>
      <c r="Q89" s="63" t="s">
        <v>16</v>
      </c>
      <c r="R89" s="37" t="s">
        <v>17</v>
      </c>
      <c r="S89" s="7" t="s">
        <v>79</v>
      </c>
      <c r="T89" s="7" t="s">
        <v>81</v>
      </c>
      <c r="U89" s="7" t="s">
        <v>83</v>
      </c>
      <c r="V89" s="59" t="s">
        <v>85</v>
      </c>
      <c r="W89" s="59" t="s">
        <v>86</v>
      </c>
      <c r="X89" s="61" t="s">
        <v>87</v>
      </c>
      <c r="Y89" s="1"/>
      <c r="Z89" s="1"/>
      <c r="AA89" s="1"/>
      <c r="AB89" s="1"/>
    </row>
    <row r="90" spans="1:28" ht="18" customHeight="1" thickBot="1">
      <c r="A90" s="64"/>
      <c r="B90" s="38"/>
      <c r="C90" s="24" t="s">
        <v>80</v>
      </c>
      <c r="D90" s="24" t="s">
        <v>82</v>
      </c>
      <c r="E90" s="24" t="s">
        <v>84</v>
      </c>
      <c r="F90" s="60"/>
      <c r="G90" s="60"/>
      <c r="H90" s="62"/>
      <c r="I90" s="64"/>
      <c r="J90" s="38"/>
      <c r="K90" s="24" t="s">
        <v>80</v>
      </c>
      <c r="L90" s="24" t="s">
        <v>82</v>
      </c>
      <c r="M90" s="24" t="s">
        <v>84</v>
      </c>
      <c r="N90" s="60"/>
      <c r="O90" s="60"/>
      <c r="P90" s="62"/>
      <c r="Q90" s="64"/>
      <c r="R90" s="38"/>
      <c r="S90" s="24" t="s">
        <v>80</v>
      </c>
      <c r="T90" s="24" t="s">
        <v>82</v>
      </c>
      <c r="U90" s="24" t="s">
        <v>84</v>
      </c>
      <c r="V90" s="60"/>
      <c r="W90" s="60"/>
      <c r="X90" s="62"/>
      <c r="Y90" s="1"/>
      <c r="Z90" s="1"/>
      <c r="AA90" s="1"/>
      <c r="AB90" s="1"/>
    </row>
    <row r="91" spans="1:28" ht="20.25" thickTop="1">
      <c r="A91" s="17">
        <v>1</v>
      </c>
      <c r="B91" s="19" t="s">
        <v>43</v>
      </c>
      <c r="C91" s="19">
        <v>10</v>
      </c>
      <c r="D91" s="19">
        <v>75</v>
      </c>
      <c r="E91" s="19"/>
      <c r="F91" s="19">
        <f>C91+D91</f>
        <v>85</v>
      </c>
      <c r="G91" s="19">
        <v>88</v>
      </c>
      <c r="H91" s="31">
        <f>F91/G91</f>
        <v>0.9659090909090909</v>
      </c>
      <c r="I91" s="5">
        <v>1</v>
      </c>
      <c r="J91" s="6" t="s">
        <v>30</v>
      </c>
      <c r="K91" s="6">
        <v>19</v>
      </c>
      <c r="L91" s="6">
        <v>72</v>
      </c>
      <c r="M91" s="6"/>
      <c r="N91" s="21">
        <f>K91+L91</f>
        <v>91</v>
      </c>
      <c r="O91" s="21">
        <v>140</v>
      </c>
      <c r="P91" s="26">
        <f>N91/O91</f>
        <v>0.65</v>
      </c>
      <c r="Q91" s="17">
        <v>1</v>
      </c>
      <c r="R91" s="19" t="s">
        <v>61</v>
      </c>
      <c r="S91" s="19">
        <v>2</v>
      </c>
      <c r="T91" s="19">
        <v>15</v>
      </c>
      <c r="U91" s="19"/>
      <c r="V91" s="19">
        <f>S91+T91</f>
        <v>17</v>
      </c>
      <c r="W91" s="19">
        <v>124</v>
      </c>
      <c r="X91" s="31">
        <f>V91/W91</f>
        <v>0.13709677419354838</v>
      </c>
      <c r="Y91" s="1"/>
      <c r="Z91" s="1"/>
      <c r="AA91" s="1"/>
      <c r="AB91" s="1"/>
    </row>
    <row r="92" spans="1:28" ht="19.5">
      <c r="A92" s="4">
        <v>2</v>
      </c>
      <c r="B92" s="3" t="s">
        <v>44</v>
      </c>
      <c r="C92" s="3">
        <v>28</v>
      </c>
      <c r="D92" s="3">
        <v>138</v>
      </c>
      <c r="E92" s="3">
        <v>5</v>
      </c>
      <c r="F92" s="3">
        <f aca="true" t="shared" si="16" ref="F92:F111">C92+D92</f>
        <v>166</v>
      </c>
      <c r="G92" s="3">
        <v>257</v>
      </c>
      <c r="H92" s="32">
        <f aca="true" t="shared" si="17" ref="H92:H111">F92/G92</f>
        <v>0.6459143968871596</v>
      </c>
      <c r="I92" s="4">
        <v>2</v>
      </c>
      <c r="J92" s="3" t="s">
        <v>31</v>
      </c>
      <c r="K92" s="3">
        <v>4</v>
      </c>
      <c r="L92" s="3">
        <v>32</v>
      </c>
      <c r="M92" s="3"/>
      <c r="N92" s="21">
        <f aca="true" t="shared" si="18" ref="N92:N103">K92+L92</f>
        <v>36</v>
      </c>
      <c r="O92" s="22">
        <v>200</v>
      </c>
      <c r="P92" s="26">
        <f aca="true" t="shared" si="19" ref="P92:P103">N92/O92</f>
        <v>0.18</v>
      </c>
      <c r="Q92" s="4">
        <v>2</v>
      </c>
      <c r="R92" s="3" t="s">
        <v>62</v>
      </c>
      <c r="S92" s="3">
        <v>11</v>
      </c>
      <c r="T92" s="3">
        <v>83</v>
      </c>
      <c r="U92" s="3"/>
      <c r="V92" s="3">
        <f aca="true" t="shared" si="20" ref="V92:V111">S92+T92</f>
        <v>94</v>
      </c>
      <c r="W92" s="3">
        <v>247</v>
      </c>
      <c r="X92" s="32">
        <f aca="true" t="shared" si="21" ref="X92:X111">V92/W92</f>
        <v>0.3805668016194332</v>
      </c>
      <c r="Y92" s="1"/>
      <c r="Z92" s="1"/>
      <c r="AA92" s="1"/>
      <c r="AB92" s="1"/>
    </row>
    <row r="93" spans="1:28" ht="19.5">
      <c r="A93" s="4">
        <v>3</v>
      </c>
      <c r="B93" s="3" t="s">
        <v>45</v>
      </c>
      <c r="C93" s="3">
        <v>26</v>
      </c>
      <c r="D93" s="3">
        <v>111</v>
      </c>
      <c r="E93" s="3">
        <v>12</v>
      </c>
      <c r="F93" s="3">
        <f t="shared" si="16"/>
        <v>137</v>
      </c>
      <c r="G93" s="3">
        <v>220</v>
      </c>
      <c r="H93" s="32">
        <f t="shared" si="17"/>
        <v>0.6227272727272727</v>
      </c>
      <c r="I93" s="4">
        <v>3</v>
      </c>
      <c r="J93" s="3" t="s">
        <v>32</v>
      </c>
      <c r="K93" s="3">
        <v>19</v>
      </c>
      <c r="L93" s="3">
        <v>95</v>
      </c>
      <c r="M93" s="3">
        <v>4</v>
      </c>
      <c r="N93" s="21">
        <f t="shared" si="18"/>
        <v>114</v>
      </c>
      <c r="O93" s="22">
        <v>279</v>
      </c>
      <c r="P93" s="26">
        <f t="shared" si="19"/>
        <v>0.40860215053763443</v>
      </c>
      <c r="Q93" s="4">
        <v>3</v>
      </c>
      <c r="R93" s="3" t="s">
        <v>63</v>
      </c>
      <c r="S93" s="3">
        <v>15</v>
      </c>
      <c r="T93" s="3">
        <v>55</v>
      </c>
      <c r="U93" s="3"/>
      <c r="V93" s="3">
        <f t="shared" si="20"/>
        <v>70</v>
      </c>
      <c r="W93" s="3">
        <v>206</v>
      </c>
      <c r="X93" s="32">
        <f t="shared" si="21"/>
        <v>0.33980582524271846</v>
      </c>
      <c r="Y93" s="1"/>
      <c r="Z93" s="1"/>
      <c r="AA93" s="1"/>
      <c r="AB93" s="1"/>
    </row>
    <row r="94" spans="1:28" ht="19.5">
      <c r="A94" s="4">
        <v>4</v>
      </c>
      <c r="B94" s="3" t="s">
        <v>46</v>
      </c>
      <c r="C94" s="3">
        <v>19</v>
      </c>
      <c r="D94" s="3">
        <v>62</v>
      </c>
      <c r="E94" s="3"/>
      <c r="F94" s="3">
        <f t="shared" si="16"/>
        <v>81</v>
      </c>
      <c r="G94" s="3">
        <v>227</v>
      </c>
      <c r="H94" s="32">
        <f t="shared" si="17"/>
        <v>0.3568281938325991</v>
      </c>
      <c r="I94" s="4">
        <v>4</v>
      </c>
      <c r="J94" s="3" t="s">
        <v>33</v>
      </c>
      <c r="K94" s="3">
        <v>7</v>
      </c>
      <c r="L94" s="3">
        <v>38</v>
      </c>
      <c r="M94" s="3">
        <v>2</v>
      </c>
      <c r="N94" s="21">
        <f t="shared" si="18"/>
        <v>45</v>
      </c>
      <c r="O94" s="22">
        <v>176</v>
      </c>
      <c r="P94" s="26">
        <f t="shared" si="19"/>
        <v>0.2556818181818182</v>
      </c>
      <c r="Q94" s="4">
        <v>4</v>
      </c>
      <c r="R94" s="3" t="s">
        <v>64</v>
      </c>
      <c r="S94" s="3">
        <v>15</v>
      </c>
      <c r="T94" s="3">
        <v>122</v>
      </c>
      <c r="U94" s="3"/>
      <c r="V94" s="3">
        <f t="shared" si="20"/>
        <v>137</v>
      </c>
      <c r="W94" s="3">
        <v>185</v>
      </c>
      <c r="X94" s="32">
        <f t="shared" si="21"/>
        <v>0.7405405405405405</v>
      </c>
      <c r="Y94" s="1"/>
      <c r="Z94" s="1"/>
      <c r="AA94" s="1"/>
      <c r="AB94" s="1"/>
    </row>
    <row r="95" spans="1:28" ht="19.5">
      <c r="A95" s="4">
        <v>5</v>
      </c>
      <c r="B95" s="3" t="s">
        <v>47</v>
      </c>
      <c r="C95" s="3">
        <v>7</v>
      </c>
      <c r="D95" s="3">
        <v>25</v>
      </c>
      <c r="E95" s="3"/>
      <c r="F95" s="3">
        <f t="shared" si="16"/>
        <v>32</v>
      </c>
      <c r="G95" s="3">
        <v>189</v>
      </c>
      <c r="H95" s="32">
        <f t="shared" si="17"/>
        <v>0.1693121693121693</v>
      </c>
      <c r="I95" s="4">
        <v>5</v>
      </c>
      <c r="J95" s="3" t="s">
        <v>34</v>
      </c>
      <c r="K95" s="3">
        <v>10</v>
      </c>
      <c r="L95" s="3">
        <v>38</v>
      </c>
      <c r="M95" s="3"/>
      <c r="N95" s="21">
        <f t="shared" si="18"/>
        <v>48</v>
      </c>
      <c r="O95" s="22">
        <v>227</v>
      </c>
      <c r="P95" s="26">
        <f t="shared" si="19"/>
        <v>0.21145374449339208</v>
      </c>
      <c r="Q95" s="4">
        <v>5</v>
      </c>
      <c r="R95" s="3" t="s">
        <v>65</v>
      </c>
      <c r="S95" s="3">
        <v>17</v>
      </c>
      <c r="T95" s="3">
        <v>85</v>
      </c>
      <c r="U95" s="3"/>
      <c r="V95" s="3">
        <f t="shared" si="20"/>
        <v>102</v>
      </c>
      <c r="W95" s="3">
        <v>187</v>
      </c>
      <c r="X95" s="32">
        <f t="shared" si="21"/>
        <v>0.5454545454545454</v>
      </c>
      <c r="Y95" s="1"/>
      <c r="Z95" s="1"/>
      <c r="AA95" s="1"/>
      <c r="AB95" s="1"/>
    </row>
    <row r="96" spans="1:28" ht="19.5">
      <c r="A96" s="4">
        <v>6</v>
      </c>
      <c r="B96" s="3" t="s">
        <v>48</v>
      </c>
      <c r="C96" s="3">
        <v>11</v>
      </c>
      <c r="D96" s="3">
        <v>52</v>
      </c>
      <c r="E96" s="3">
        <v>2</v>
      </c>
      <c r="F96" s="3">
        <f t="shared" si="16"/>
        <v>63</v>
      </c>
      <c r="G96" s="3">
        <v>262</v>
      </c>
      <c r="H96" s="32">
        <f t="shared" si="17"/>
        <v>0.24045801526717558</v>
      </c>
      <c r="I96" s="4">
        <v>6</v>
      </c>
      <c r="J96" s="3" t="s">
        <v>35</v>
      </c>
      <c r="K96" s="3">
        <v>13</v>
      </c>
      <c r="L96" s="3">
        <v>62</v>
      </c>
      <c r="M96" s="3"/>
      <c r="N96" s="21">
        <f t="shared" si="18"/>
        <v>75</v>
      </c>
      <c r="O96" s="22">
        <v>143</v>
      </c>
      <c r="P96" s="26">
        <f t="shared" si="19"/>
        <v>0.5244755244755245</v>
      </c>
      <c r="Q96" s="4">
        <v>6</v>
      </c>
      <c r="R96" s="3" t="s">
        <v>66</v>
      </c>
      <c r="S96" s="3">
        <v>22</v>
      </c>
      <c r="T96" s="3">
        <v>97</v>
      </c>
      <c r="U96" s="3"/>
      <c r="V96" s="3">
        <f t="shared" si="20"/>
        <v>119</v>
      </c>
      <c r="W96" s="3">
        <v>310</v>
      </c>
      <c r="X96" s="32">
        <f t="shared" si="21"/>
        <v>0.38387096774193546</v>
      </c>
      <c r="Y96" s="1"/>
      <c r="Z96" s="1"/>
      <c r="AA96" s="1"/>
      <c r="AB96" s="1"/>
    </row>
    <row r="97" spans="1:28" ht="19.5">
      <c r="A97" s="4">
        <v>7</v>
      </c>
      <c r="B97" s="3" t="s">
        <v>49</v>
      </c>
      <c r="C97" s="3">
        <v>15</v>
      </c>
      <c r="D97" s="3">
        <v>73</v>
      </c>
      <c r="E97" s="3"/>
      <c r="F97" s="3">
        <f t="shared" si="16"/>
        <v>88</v>
      </c>
      <c r="G97" s="3">
        <v>204</v>
      </c>
      <c r="H97" s="32">
        <f t="shared" si="17"/>
        <v>0.43137254901960786</v>
      </c>
      <c r="I97" s="4">
        <v>7</v>
      </c>
      <c r="J97" s="3" t="s">
        <v>36</v>
      </c>
      <c r="K97" s="3">
        <v>10</v>
      </c>
      <c r="L97" s="3">
        <v>53</v>
      </c>
      <c r="M97" s="3">
        <v>4</v>
      </c>
      <c r="N97" s="21">
        <f t="shared" si="18"/>
        <v>63</v>
      </c>
      <c r="O97" s="22">
        <v>245</v>
      </c>
      <c r="P97" s="26">
        <f t="shared" si="19"/>
        <v>0.2571428571428571</v>
      </c>
      <c r="Q97" s="4">
        <v>7</v>
      </c>
      <c r="R97" s="3" t="s">
        <v>67</v>
      </c>
      <c r="S97" s="3">
        <v>25</v>
      </c>
      <c r="T97" s="3">
        <v>37</v>
      </c>
      <c r="U97" s="3"/>
      <c r="V97" s="3">
        <f t="shared" si="20"/>
        <v>62</v>
      </c>
      <c r="W97" s="3">
        <v>351</v>
      </c>
      <c r="X97" s="32">
        <f t="shared" si="21"/>
        <v>0.17663817663817663</v>
      </c>
      <c r="Y97" s="1"/>
      <c r="Z97" s="1"/>
      <c r="AA97" s="1"/>
      <c r="AB97" s="1"/>
    </row>
    <row r="98" spans="1:28" ht="19.5">
      <c r="A98" s="4">
        <v>8</v>
      </c>
      <c r="B98" s="3" t="s">
        <v>50</v>
      </c>
      <c r="C98" s="3">
        <v>42</v>
      </c>
      <c r="D98" s="3">
        <v>153</v>
      </c>
      <c r="E98" s="3">
        <v>0</v>
      </c>
      <c r="F98" s="3">
        <f t="shared" si="16"/>
        <v>195</v>
      </c>
      <c r="G98" s="3">
        <v>351</v>
      </c>
      <c r="H98" s="32">
        <f t="shared" si="17"/>
        <v>0.5555555555555556</v>
      </c>
      <c r="I98" s="4">
        <v>8</v>
      </c>
      <c r="J98" s="3" t="s">
        <v>37</v>
      </c>
      <c r="K98" s="3">
        <v>10</v>
      </c>
      <c r="L98" s="3">
        <v>43</v>
      </c>
      <c r="M98" s="3"/>
      <c r="N98" s="21">
        <f t="shared" si="18"/>
        <v>53</v>
      </c>
      <c r="O98" s="22">
        <v>140</v>
      </c>
      <c r="P98" s="26">
        <f t="shared" si="19"/>
        <v>0.37857142857142856</v>
      </c>
      <c r="Q98" s="4">
        <v>8</v>
      </c>
      <c r="R98" s="3" t="s">
        <v>68</v>
      </c>
      <c r="S98" s="3"/>
      <c r="T98" s="3"/>
      <c r="U98" s="3"/>
      <c r="V98" s="3">
        <f t="shared" si="20"/>
        <v>0</v>
      </c>
      <c r="W98" s="3">
        <v>230</v>
      </c>
      <c r="X98" s="32">
        <f t="shared" si="21"/>
        <v>0</v>
      </c>
      <c r="Y98" s="1"/>
      <c r="Z98" s="1"/>
      <c r="AA98" s="1"/>
      <c r="AB98" s="1"/>
    </row>
    <row r="99" spans="1:28" ht="19.5">
      <c r="A99" s="4">
        <v>9</v>
      </c>
      <c r="B99" s="3" t="s">
        <v>51</v>
      </c>
      <c r="C99" s="3">
        <v>43</v>
      </c>
      <c r="D99" s="3">
        <v>97</v>
      </c>
      <c r="E99" s="3">
        <v>2</v>
      </c>
      <c r="F99" s="3">
        <f t="shared" si="16"/>
        <v>140</v>
      </c>
      <c r="G99" s="3">
        <v>245</v>
      </c>
      <c r="H99" s="32">
        <f t="shared" si="17"/>
        <v>0.5714285714285714</v>
      </c>
      <c r="I99" s="4">
        <v>9</v>
      </c>
      <c r="J99" s="3" t="s">
        <v>38</v>
      </c>
      <c r="K99" s="3">
        <v>22</v>
      </c>
      <c r="L99" s="3">
        <v>96</v>
      </c>
      <c r="M99" s="3"/>
      <c r="N99" s="21">
        <f t="shared" si="18"/>
        <v>118</v>
      </c>
      <c r="O99" s="22">
        <v>154</v>
      </c>
      <c r="P99" s="26">
        <f t="shared" si="19"/>
        <v>0.7662337662337663</v>
      </c>
      <c r="Q99" s="4">
        <v>9</v>
      </c>
      <c r="R99" s="3" t="s">
        <v>69</v>
      </c>
      <c r="S99" s="3"/>
      <c r="T99" s="3"/>
      <c r="U99" s="3"/>
      <c r="V99" s="3">
        <f t="shared" si="20"/>
        <v>0</v>
      </c>
      <c r="W99" s="3">
        <v>221</v>
      </c>
      <c r="X99" s="32">
        <f t="shared" si="21"/>
        <v>0</v>
      </c>
      <c r="Y99" s="1"/>
      <c r="Z99" s="1"/>
      <c r="AA99" s="1"/>
      <c r="AB99" s="1"/>
    </row>
    <row r="100" spans="1:28" ht="19.5">
      <c r="A100" s="4">
        <v>10</v>
      </c>
      <c r="B100" s="3" t="s">
        <v>52</v>
      </c>
      <c r="C100" s="3">
        <v>24</v>
      </c>
      <c r="D100" s="3">
        <v>73</v>
      </c>
      <c r="E100" s="3">
        <v>0</v>
      </c>
      <c r="F100" s="3">
        <f t="shared" si="16"/>
        <v>97</v>
      </c>
      <c r="G100" s="3">
        <v>149</v>
      </c>
      <c r="H100" s="32">
        <f t="shared" si="17"/>
        <v>0.6510067114093959</v>
      </c>
      <c r="I100" s="4">
        <v>10</v>
      </c>
      <c r="J100" s="3" t="s">
        <v>39</v>
      </c>
      <c r="K100" s="3">
        <v>13</v>
      </c>
      <c r="L100" s="3">
        <v>36</v>
      </c>
      <c r="M100" s="3">
        <v>4</v>
      </c>
      <c r="N100" s="21">
        <f t="shared" si="18"/>
        <v>49</v>
      </c>
      <c r="O100" s="22">
        <v>145</v>
      </c>
      <c r="P100" s="26">
        <f t="shared" si="19"/>
        <v>0.33793103448275863</v>
      </c>
      <c r="Q100" s="4">
        <v>10</v>
      </c>
      <c r="R100" s="3" t="s">
        <v>70</v>
      </c>
      <c r="S100" s="3"/>
      <c r="T100" s="3"/>
      <c r="U100" s="3"/>
      <c r="V100" s="3">
        <f t="shared" si="20"/>
        <v>0</v>
      </c>
      <c r="W100" s="3">
        <v>238</v>
      </c>
      <c r="X100" s="32">
        <f t="shared" si="21"/>
        <v>0</v>
      </c>
      <c r="Y100" s="1"/>
      <c r="Z100" s="1"/>
      <c r="AA100" s="1"/>
      <c r="AB100" s="1"/>
    </row>
    <row r="101" spans="1:28" ht="19.5">
      <c r="A101" s="4">
        <v>11</v>
      </c>
      <c r="B101" s="3" t="s">
        <v>53</v>
      </c>
      <c r="C101" s="3">
        <v>30</v>
      </c>
      <c r="D101" s="3">
        <v>124</v>
      </c>
      <c r="E101" s="3">
        <v>0</v>
      </c>
      <c r="F101" s="3">
        <f t="shared" si="16"/>
        <v>154</v>
      </c>
      <c r="G101" s="3">
        <v>220</v>
      </c>
      <c r="H101" s="32">
        <f t="shared" si="17"/>
        <v>0.7</v>
      </c>
      <c r="I101" s="4">
        <v>11</v>
      </c>
      <c r="J101" s="3" t="s">
        <v>40</v>
      </c>
      <c r="K101" s="3">
        <v>3</v>
      </c>
      <c r="L101" s="3">
        <v>38</v>
      </c>
      <c r="M101" s="3">
        <v>10</v>
      </c>
      <c r="N101" s="21">
        <f t="shared" si="18"/>
        <v>41</v>
      </c>
      <c r="O101" s="22">
        <v>184</v>
      </c>
      <c r="P101" s="26">
        <f t="shared" si="19"/>
        <v>0.22282608695652173</v>
      </c>
      <c r="Q101" s="4">
        <v>11</v>
      </c>
      <c r="R101" s="3" t="s">
        <v>71</v>
      </c>
      <c r="S101" s="3">
        <v>44</v>
      </c>
      <c r="T101" s="3">
        <v>240</v>
      </c>
      <c r="U101" s="3"/>
      <c r="V101" s="3">
        <f t="shared" si="20"/>
        <v>284</v>
      </c>
      <c r="W101" s="3">
        <v>179</v>
      </c>
      <c r="X101" s="32">
        <f t="shared" si="21"/>
        <v>1.5865921787709498</v>
      </c>
      <c r="Y101" s="1"/>
      <c r="Z101" s="1"/>
      <c r="AA101" s="1"/>
      <c r="AB101" s="1"/>
    </row>
    <row r="102" spans="1:28" ht="19.5">
      <c r="A102" s="4">
        <v>12</v>
      </c>
      <c r="B102" s="3" t="s">
        <v>54</v>
      </c>
      <c r="C102" s="3">
        <v>13</v>
      </c>
      <c r="D102" s="3">
        <v>25</v>
      </c>
      <c r="E102" s="3"/>
      <c r="F102" s="3">
        <f t="shared" si="16"/>
        <v>38</v>
      </c>
      <c r="G102" s="3">
        <v>220</v>
      </c>
      <c r="H102" s="32">
        <f t="shared" si="17"/>
        <v>0.17272727272727273</v>
      </c>
      <c r="I102" s="4">
        <v>12</v>
      </c>
      <c r="J102" s="3" t="s">
        <v>41</v>
      </c>
      <c r="K102" s="3">
        <v>8</v>
      </c>
      <c r="L102" s="3">
        <v>25</v>
      </c>
      <c r="M102" s="3"/>
      <c r="N102" s="21">
        <f t="shared" si="18"/>
        <v>33</v>
      </c>
      <c r="O102" s="22">
        <v>120</v>
      </c>
      <c r="P102" s="26">
        <f t="shared" si="19"/>
        <v>0.275</v>
      </c>
      <c r="Q102" s="4">
        <v>12</v>
      </c>
      <c r="R102" s="3" t="s">
        <v>72</v>
      </c>
      <c r="S102" s="3">
        <v>23</v>
      </c>
      <c r="T102" s="3">
        <v>122</v>
      </c>
      <c r="U102" s="3">
        <v>6</v>
      </c>
      <c r="V102" s="3">
        <f t="shared" si="20"/>
        <v>145</v>
      </c>
      <c r="W102" s="3">
        <v>258</v>
      </c>
      <c r="X102" s="32">
        <f t="shared" si="21"/>
        <v>0.562015503875969</v>
      </c>
      <c r="Y102" s="1"/>
      <c r="Z102" s="1"/>
      <c r="AA102" s="1"/>
      <c r="AB102" s="1"/>
    </row>
    <row r="103" spans="1:28" ht="19.5">
      <c r="A103" s="4">
        <v>13</v>
      </c>
      <c r="B103" s="3" t="s">
        <v>55</v>
      </c>
      <c r="C103" s="3">
        <v>17</v>
      </c>
      <c r="D103" s="3">
        <v>70</v>
      </c>
      <c r="E103" s="3"/>
      <c r="F103" s="3">
        <f t="shared" si="16"/>
        <v>87</v>
      </c>
      <c r="G103" s="3">
        <v>222</v>
      </c>
      <c r="H103" s="32">
        <f t="shared" si="17"/>
        <v>0.3918918918918919</v>
      </c>
      <c r="I103" s="4">
        <v>13</v>
      </c>
      <c r="J103" s="3" t="s">
        <v>42</v>
      </c>
      <c r="K103" s="3">
        <v>26</v>
      </c>
      <c r="L103" s="3">
        <v>40</v>
      </c>
      <c r="M103" s="3"/>
      <c r="N103" s="21">
        <f t="shared" si="18"/>
        <v>66</v>
      </c>
      <c r="O103" s="22">
        <v>117</v>
      </c>
      <c r="P103" s="26">
        <f t="shared" si="19"/>
        <v>0.5641025641025641</v>
      </c>
      <c r="Q103" s="4">
        <v>13</v>
      </c>
      <c r="R103" s="3" t="s">
        <v>73</v>
      </c>
      <c r="S103" s="3">
        <v>30</v>
      </c>
      <c r="T103" s="3">
        <v>152</v>
      </c>
      <c r="U103" s="3"/>
      <c r="V103" s="3">
        <f t="shared" si="20"/>
        <v>182</v>
      </c>
      <c r="W103" s="3">
        <v>263</v>
      </c>
      <c r="X103" s="32">
        <f t="shared" si="21"/>
        <v>0.6920152091254753</v>
      </c>
      <c r="Y103" s="1"/>
      <c r="Z103" s="1"/>
      <c r="AA103" s="1"/>
      <c r="AB103" s="1"/>
    </row>
    <row r="104" spans="1:28" ht="19.5">
      <c r="A104" s="4">
        <v>14</v>
      </c>
      <c r="B104" s="3" t="s">
        <v>56</v>
      </c>
      <c r="C104" s="3">
        <v>14</v>
      </c>
      <c r="D104" s="3">
        <v>41</v>
      </c>
      <c r="E104" s="3"/>
      <c r="F104" s="3">
        <f t="shared" si="16"/>
        <v>55</v>
      </c>
      <c r="G104" s="3">
        <v>171</v>
      </c>
      <c r="H104" s="32">
        <f t="shared" si="17"/>
        <v>0.3216374269005848</v>
      </c>
      <c r="I104" s="4">
        <v>14</v>
      </c>
      <c r="J104" s="3"/>
      <c r="K104" s="3"/>
      <c r="L104" s="3"/>
      <c r="M104" s="3"/>
      <c r="N104" s="22"/>
      <c r="O104" s="22"/>
      <c r="P104" s="22"/>
      <c r="Q104" s="4">
        <v>14</v>
      </c>
      <c r="R104" s="3" t="s">
        <v>74</v>
      </c>
      <c r="S104" s="3">
        <v>5</v>
      </c>
      <c r="T104" s="3">
        <v>38</v>
      </c>
      <c r="U104" s="3">
        <v>1</v>
      </c>
      <c r="V104" s="3">
        <f t="shared" si="20"/>
        <v>43</v>
      </c>
      <c r="W104" s="3">
        <v>249</v>
      </c>
      <c r="X104" s="32">
        <f t="shared" si="21"/>
        <v>0.17269076305220885</v>
      </c>
      <c r="Y104" s="1"/>
      <c r="Z104" s="1"/>
      <c r="AA104" s="1"/>
      <c r="AB104" s="1"/>
    </row>
    <row r="105" spans="1:28" ht="19.5">
      <c r="A105" s="4">
        <v>15</v>
      </c>
      <c r="B105" s="3" t="s">
        <v>57</v>
      </c>
      <c r="C105" s="3">
        <v>21</v>
      </c>
      <c r="D105" s="3">
        <v>96</v>
      </c>
      <c r="E105" s="3"/>
      <c r="F105" s="3">
        <f t="shared" si="16"/>
        <v>117</v>
      </c>
      <c r="G105" s="3">
        <v>171</v>
      </c>
      <c r="H105" s="32">
        <f t="shared" si="17"/>
        <v>0.6842105263157895</v>
      </c>
      <c r="I105" s="4">
        <v>15</v>
      </c>
      <c r="J105" s="3"/>
      <c r="K105" s="3"/>
      <c r="L105" s="3"/>
      <c r="M105" s="3"/>
      <c r="N105" s="22"/>
      <c r="O105" s="22"/>
      <c r="P105" s="22"/>
      <c r="Q105" s="4">
        <v>15</v>
      </c>
      <c r="R105" s="3" t="s">
        <v>75</v>
      </c>
      <c r="S105" s="3">
        <v>10</v>
      </c>
      <c r="T105" s="3">
        <v>38</v>
      </c>
      <c r="U105" s="3">
        <v>5</v>
      </c>
      <c r="V105" s="3">
        <f t="shared" si="20"/>
        <v>48</v>
      </c>
      <c r="W105" s="3">
        <v>258</v>
      </c>
      <c r="X105" s="32">
        <f t="shared" si="21"/>
        <v>0.18604651162790697</v>
      </c>
      <c r="Y105" s="1"/>
      <c r="Z105" s="1"/>
      <c r="AA105" s="1"/>
      <c r="AB105" s="1"/>
    </row>
    <row r="106" spans="1:28" ht="19.5">
      <c r="A106" s="4">
        <v>16</v>
      </c>
      <c r="B106" s="3" t="s">
        <v>58</v>
      </c>
      <c r="C106" s="3">
        <v>11</v>
      </c>
      <c r="D106" s="3">
        <v>41</v>
      </c>
      <c r="E106" s="3">
        <v>3</v>
      </c>
      <c r="F106" s="3">
        <f t="shared" si="16"/>
        <v>52</v>
      </c>
      <c r="G106" s="3">
        <v>173</v>
      </c>
      <c r="H106" s="32">
        <f t="shared" si="17"/>
        <v>0.30057803468208094</v>
      </c>
      <c r="I106" s="4">
        <v>16</v>
      </c>
      <c r="J106" s="3"/>
      <c r="K106" s="3"/>
      <c r="L106" s="3"/>
      <c r="M106" s="3"/>
      <c r="N106" s="22"/>
      <c r="O106" s="22"/>
      <c r="P106" s="22"/>
      <c r="Q106" s="4">
        <v>16</v>
      </c>
      <c r="R106" s="3" t="s">
        <v>76</v>
      </c>
      <c r="S106" s="3">
        <v>9</v>
      </c>
      <c r="T106" s="3">
        <v>21</v>
      </c>
      <c r="U106" s="3"/>
      <c r="V106" s="3">
        <f t="shared" si="20"/>
        <v>30</v>
      </c>
      <c r="W106" s="3">
        <v>272</v>
      </c>
      <c r="X106" s="32">
        <f t="shared" si="21"/>
        <v>0.11029411764705882</v>
      </c>
      <c r="Y106" s="1"/>
      <c r="Z106" s="1"/>
      <c r="AA106" s="1"/>
      <c r="AB106" s="1"/>
    </row>
    <row r="107" spans="1:28" ht="19.5">
      <c r="A107" s="4">
        <v>17</v>
      </c>
      <c r="B107" s="3" t="s">
        <v>59</v>
      </c>
      <c r="C107" s="3">
        <v>45</v>
      </c>
      <c r="D107" s="3">
        <v>123</v>
      </c>
      <c r="E107" s="3">
        <v>26</v>
      </c>
      <c r="F107" s="3">
        <f t="shared" si="16"/>
        <v>168</v>
      </c>
      <c r="G107" s="3">
        <v>153</v>
      </c>
      <c r="H107" s="32">
        <f t="shared" si="17"/>
        <v>1.0980392156862746</v>
      </c>
      <c r="I107" s="4">
        <v>17</v>
      </c>
      <c r="J107" s="3"/>
      <c r="K107" s="3"/>
      <c r="L107" s="3"/>
      <c r="M107" s="3"/>
      <c r="N107" s="22"/>
      <c r="O107" s="22"/>
      <c r="P107" s="22"/>
      <c r="Q107" s="4">
        <v>17</v>
      </c>
      <c r="R107" s="3" t="s">
        <v>77</v>
      </c>
      <c r="S107" s="3">
        <v>26</v>
      </c>
      <c r="T107" s="3">
        <v>61</v>
      </c>
      <c r="U107" s="3">
        <v>20</v>
      </c>
      <c r="V107" s="3">
        <f t="shared" si="20"/>
        <v>87</v>
      </c>
      <c r="W107" s="3">
        <v>170</v>
      </c>
      <c r="X107" s="32">
        <f t="shared" si="21"/>
        <v>0.5117647058823529</v>
      </c>
      <c r="Y107" s="1"/>
      <c r="Z107" s="1"/>
      <c r="AA107" s="1"/>
      <c r="AB107" s="1"/>
    </row>
    <row r="108" spans="1:28" ht="19.5">
      <c r="A108" s="4">
        <v>18</v>
      </c>
      <c r="B108" s="3" t="s">
        <v>60</v>
      </c>
      <c r="C108" s="3">
        <v>8</v>
      </c>
      <c r="D108" s="3">
        <v>33</v>
      </c>
      <c r="E108" s="3"/>
      <c r="F108" s="3">
        <f t="shared" si="16"/>
        <v>41</v>
      </c>
      <c r="G108" s="3">
        <v>155</v>
      </c>
      <c r="H108" s="32">
        <f t="shared" si="17"/>
        <v>0.2645161290322581</v>
      </c>
      <c r="I108" s="4">
        <v>18</v>
      </c>
      <c r="J108" s="3"/>
      <c r="K108" s="3"/>
      <c r="L108" s="3"/>
      <c r="M108" s="3"/>
      <c r="N108" s="22"/>
      <c r="O108" s="22"/>
      <c r="P108" s="22"/>
      <c r="Q108" s="4">
        <v>18</v>
      </c>
      <c r="R108" s="3" t="s">
        <v>78</v>
      </c>
      <c r="S108" s="3">
        <v>4</v>
      </c>
      <c r="T108" s="3">
        <v>39</v>
      </c>
      <c r="U108" s="3"/>
      <c r="V108" s="3">
        <f t="shared" si="20"/>
        <v>43</v>
      </c>
      <c r="W108" s="3">
        <v>185</v>
      </c>
      <c r="X108" s="32">
        <f t="shared" si="21"/>
        <v>0.23243243243243245</v>
      </c>
      <c r="Y108" s="1"/>
      <c r="Z108" s="1"/>
      <c r="AA108" s="1"/>
      <c r="AB108" s="1"/>
    </row>
    <row r="109" spans="1:28" ht="19.5">
      <c r="A109" s="4">
        <v>19</v>
      </c>
      <c r="B109" s="3"/>
      <c r="C109" s="3"/>
      <c r="D109" s="3"/>
      <c r="E109" s="3"/>
      <c r="F109" s="3"/>
      <c r="G109" s="3"/>
      <c r="H109" s="32"/>
      <c r="I109" s="4">
        <v>19</v>
      </c>
      <c r="J109" s="3"/>
      <c r="K109" s="3"/>
      <c r="L109" s="3"/>
      <c r="M109" s="3"/>
      <c r="N109" s="22"/>
      <c r="O109" s="22"/>
      <c r="P109" s="22"/>
      <c r="Q109" s="4">
        <v>19</v>
      </c>
      <c r="R109" s="3"/>
      <c r="S109" s="3"/>
      <c r="T109" s="3"/>
      <c r="U109" s="3"/>
      <c r="V109" s="3"/>
      <c r="W109" s="3"/>
      <c r="X109" s="32"/>
      <c r="Y109" s="1"/>
      <c r="Z109" s="1"/>
      <c r="AA109" s="1"/>
      <c r="AB109" s="1"/>
    </row>
    <row r="110" spans="1:28" ht="20.25" thickBot="1">
      <c r="A110" s="18">
        <v>20</v>
      </c>
      <c r="B110" s="20"/>
      <c r="C110" s="20"/>
      <c r="D110" s="20"/>
      <c r="E110" s="20"/>
      <c r="F110" s="20"/>
      <c r="G110" s="20"/>
      <c r="H110" s="33"/>
      <c r="I110" s="8">
        <v>20</v>
      </c>
      <c r="J110" s="9"/>
      <c r="K110" s="9"/>
      <c r="L110" s="9"/>
      <c r="M110" s="9"/>
      <c r="N110" s="23"/>
      <c r="O110" s="23"/>
      <c r="P110" s="23"/>
      <c r="Q110" s="18">
        <v>20</v>
      </c>
      <c r="R110" s="20"/>
      <c r="S110" s="20"/>
      <c r="T110" s="20"/>
      <c r="U110" s="20"/>
      <c r="V110" s="20"/>
      <c r="W110" s="20"/>
      <c r="X110" s="33"/>
      <c r="Y110" s="1"/>
      <c r="Z110" s="1"/>
      <c r="AA110" s="1"/>
      <c r="AB110" s="1"/>
    </row>
    <row r="111" spans="1:28" ht="21" thickBot="1" thickTop="1">
      <c r="A111" s="66" t="s">
        <v>13</v>
      </c>
      <c r="B111" s="67"/>
      <c r="C111" s="10">
        <f>SUM(C91:C110)</f>
        <v>384</v>
      </c>
      <c r="D111" s="10">
        <f>SUM(D91:D110)</f>
        <v>1412</v>
      </c>
      <c r="E111" s="10">
        <f>SUM(E91:E110)</f>
        <v>50</v>
      </c>
      <c r="F111" s="10">
        <f t="shared" si="16"/>
        <v>1796</v>
      </c>
      <c r="G111" s="10">
        <f>SUM(G91:G110)</f>
        <v>3677</v>
      </c>
      <c r="H111" s="34">
        <f t="shared" si="17"/>
        <v>0.4884416644003263</v>
      </c>
      <c r="I111" s="66" t="s">
        <v>13</v>
      </c>
      <c r="J111" s="67"/>
      <c r="K111" s="10">
        <f>SUM(K91:K110)</f>
        <v>164</v>
      </c>
      <c r="L111" s="10">
        <f>SUM(L91:L110)</f>
        <v>668</v>
      </c>
      <c r="M111" s="10">
        <f>SUM(M91:M110)</f>
        <v>24</v>
      </c>
      <c r="N111" s="25">
        <f>K111+L111</f>
        <v>832</v>
      </c>
      <c r="O111" s="25">
        <f>SUM(O91:O110)</f>
        <v>2270</v>
      </c>
      <c r="P111" s="27">
        <f>N111/O111</f>
        <v>0.36651982378854625</v>
      </c>
      <c r="Q111" s="66" t="s">
        <v>13</v>
      </c>
      <c r="R111" s="67"/>
      <c r="S111" s="10">
        <f>SUM(S91:S110)</f>
        <v>258</v>
      </c>
      <c r="T111" s="10">
        <f>SUM(T91:T110)</f>
        <v>1205</v>
      </c>
      <c r="U111" s="10">
        <f>SUM(U91:U110)</f>
        <v>32</v>
      </c>
      <c r="V111" s="10">
        <f t="shared" si="20"/>
        <v>1463</v>
      </c>
      <c r="W111" s="10">
        <f>SUM(W91:W110)</f>
        <v>4133</v>
      </c>
      <c r="X111" s="34">
        <f t="shared" si="21"/>
        <v>0.3539801596902976</v>
      </c>
      <c r="Y111" s="1"/>
      <c r="Z111" s="1"/>
      <c r="AA111" s="1"/>
      <c r="AB111" s="1"/>
    </row>
    <row r="112" spans="6:28" ht="13.5" thickTop="1"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6:28" ht="12.75"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6:28" ht="12.75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6:28" ht="12.75"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6:28" ht="12.75"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6:28" ht="12.75"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6:28" ht="12.75"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6:28" ht="12.75"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6:28" ht="12.75"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6:28" ht="12.75"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6:28" ht="12.75"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6:28" ht="12.75"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6:28" ht="12.75"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6:28" ht="12.75"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6:28" ht="12.75"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21.75">
      <c r="A127" s="68" t="s">
        <v>14</v>
      </c>
      <c r="B127" s="68"/>
      <c r="C127" s="68"/>
      <c r="D127" s="68"/>
      <c r="E127" s="68"/>
      <c r="F127" s="68"/>
      <c r="G127" s="68"/>
      <c r="H127" s="68"/>
      <c r="I127" s="68" t="s">
        <v>14</v>
      </c>
      <c r="J127" s="68"/>
      <c r="K127" s="68"/>
      <c r="L127" s="68"/>
      <c r="M127" s="68"/>
      <c r="N127" s="68"/>
      <c r="O127" s="68"/>
      <c r="P127" s="68"/>
      <c r="Q127" s="68" t="s">
        <v>14</v>
      </c>
      <c r="R127" s="68"/>
      <c r="S127" s="68"/>
      <c r="T127" s="68"/>
      <c r="U127" s="68"/>
      <c r="V127" s="68"/>
      <c r="W127" s="68"/>
      <c r="X127" s="68"/>
      <c r="Y127" s="1"/>
      <c r="Z127" s="1"/>
      <c r="AA127" s="1"/>
      <c r="AB127" s="1"/>
    </row>
    <row r="128" spans="1:28" ht="19.5">
      <c r="A128" s="69" t="s">
        <v>18</v>
      </c>
      <c r="B128" s="69"/>
      <c r="C128" s="69"/>
      <c r="D128" s="69"/>
      <c r="E128" s="69"/>
      <c r="F128" s="69"/>
      <c r="G128" s="69"/>
      <c r="H128" s="69"/>
      <c r="I128" s="69" t="s">
        <v>23</v>
      </c>
      <c r="J128" s="69"/>
      <c r="K128" s="69"/>
      <c r="L128" s="69"/>
      <c r="M128" s="69"/>
      <c r="N128" s="69"/>
      <c r="O128" s="69"/>
      <c r="P128" s="69"/>
      <c r="Q128" s="69" t="s">
        <v>27</v>
      </c>
      <c r="R128" s="69"/>
      <c r="S128" s="69"/>
      <c r="T128" s="69"/>
      <c r="U128" s="69"/>
      <c r="V128" s="69"/>
      <c r="W128" s="69"/>
      <c r="X128" s="69"/>
      <c r="Y128" s="1"/>
      <c r="Z128" s="1"/>
      <c r="AA128" s="1"/>
      <c r="AB128" s="1"/>
    </row>
    <row r="129" spans="1:28" ht="21.75">
      <c r="A129" s="68" t="s">
        <v>21</v>
      </c>
      <c r="B129" s="68"/>
      <c r="C129" s="68"/>
      <c r="D129" s="68"/>
      <c r="E129" s="68"/>
      <c r="F129" s="68"/>
      <c r="G129" s="68"/>
      <c r="H129" s="68"/>
      <c r="I129" s="68" t="s">
        <v>24</v>
      </c>
      <c r="J129" s="68"/>
      <c r="K129" s="68"/>
      <c r="L129" s="68"/>
      <c r="M129" s="68"/>
      <c r="N129" s="68"/>
      <c r="O129" s="68"/>
      <c r="P129" s="68"/>
      <c r="Q129" s="68" t="s">
        <v>21</v>
      </c>
      <c r="R129" s="68"/>
      <c r="S129" s="68"/>
      <c r="T129" s="68"/>
      <c r="U129" s="68"/>
      <c r="V129" s="68"/>
      <c r="W129" s="68"/>
      <c r="X129" s="68"/>
      <c r="Y129" s="1"/>
      <c r="Z129" s="1"/>
      <c r="AA129" s="1"/>
      <c r="AB129" s="1"/>
    </row>
    <row r="130" spans="1:28" ht="14.25" thickBot="1">
      <c r="A130" s="2"/>
      <c r="B130" s="2"/>
      <c r="C130" s="2"/>
      <c r="D130" s="2"/>
      <c r="E130" s="13"/>
      <c r="F130" s="11"/>
      <c r="G130" s="11"/>
      <c r="H130" s="11"/>
      <c r="I130" s="2"/>
      <c r="J130" s="2"/>
      <c r="K130" s="2"/>
      <c r="L130" s="2"/>
      <c r="M130" s="13"/>
      <c r="N130" s="13"/>
      <c r="O130" s="13"/>
      <c r="P130" s="13"/>
      <c r="Q130" s="2"/>
      <c r="R130" s="2"/>
      <c r="S130" s="2"/>
      <c r="T130" s="2"/>
      <c r="U130" s="13"/>
      <c r="V130" s="13"/>
      <c r="W130" s="13"/>
      <c r="X130" s="13"/>
      <c r="Y130" s="1"/>
      <c r="Z130" s="1"/>
      <c r="AA130" s="1"/>
      <c r="AB130" s="1"/>
    </row>
    <row r="131" spans="1:28" ht="20.25" thickTop="1">
      <c r="A131" s="63" t="s">
        <v>16</v>
      </c>
      <c r="B131" s="37" t="s">
        <v>17</v>
      </c>
      <c r="C131" s="7" t="s">
        <v>79</v>
      </c>
      <c r="D131" s="7" t="s">
        <v>81</v>
      </c>
      <c r="E131" s="7" t="s">
        <v>83</v>
      </c>
      <c r="F131" s="59" t="s">
        <v>85</v>
      </c>
      <c r="G131" s="59" t="s">
        <v>86</v>
      </c>
      <c r="H131" s="61" t="s">
        <v>87</v>
      </c>
      <c r="I131" s="63" t="s">
        <v>16</v>
      </c>
      <c r="J131" s="37" t="s">
        <v>17</v>
      </c>
      <c r="K131" s="7" t="s">
        <v>79</v>
      </c>
      <c r="L131" s="7" t="s">
        <v>81</v>
      </c>
      <c r="M131" s="7" t="s">
        <v>83</v>
      </c>
      <c r="N131" s="59" t="s">
        <v>85</v>
      </c>
      <c r="O131" s="59" t="s">
        <v>86</v>
      </c>
      <c r="P131" s="61" t="s">
        <v>87</v>
      </c>
      <c r="Q131" s="63" t="s">
        <v>16</v>
      </c>
      <c r="R131" s="37" t="s">
        <v>17</v>
      </c>
      <c r="S131" s="7" t="s">
        <v>79</v>
      </c>
      <c r="T131" s="7" t="s">
        <v>81</v>
      </c>
      <c r="U131" s="7" t="s">
        <v>83</v>
      </c>
      <c r="V131" s="59" t="s">
        <v>85</v>
      </c>
      <c r="W131" s="59" t="s">
        <v>86</v>
      </c>
      <c r="X131" s="61" t="s">
        <v>87</v>
      </c>
      <c r="Y131" s="1"/>
      <c r="Z131" s="1"/>
      <c r="AA131" s="1"/>
      <c r="AB131" s="1"/>
    </row>
    <row r="132" spans="1:28" ht="18" customHeight="1" thickBot="1">
      <c r="A132" s="64"/>
      <c r="B132" s="38"/>
      <c r="C132" s="24" t="s">
        <v>80</v>
      </c>
      <c r="D132" s="24" t="s">
        <v>82</v>
      </c>
      <c r="E132" s="24" t="s">
        <v>84</v>
      </c>
      <c r="F132" s="60"/>
      <c r="G132" s="60"/>
      <c r="H132" s="62"/>
      <c r="I132" s="64"/>
      <c r="J132" s="38"/>
      <c r="K132" s="24" t="s">
        <v>80</v>
      </c>
      <c r="L132" s="24" t="s">
        <v>82</v>
      </c>
      <c r="M132" s="24" t="s">
        <v>84</v>
      </c>
      <c r="N132" s="60"/>
      <c r="O132" s="60"/>
      <c r="P132" s="62"/>
      <c r="Q132" s="64"/>
      <c r="R132" s="38"/>
      <c r="S132" s="24" t="s">
        <v>80</v>
      </c>
      <c r="T132" s="24" t="s">
        <v>82</v>
      </c>
      <c r="U132" s="24" t="s">
        <v>84</v>
      </c>
      <c r="V132" s="60"/>
      <c r="W132" s="60"/>
      <c r="X132" s="62"/>
      <c r="Y132" s="1"/>
      <c r="Z132" s="1"/>
      <c r="AA132" s="1"/>
      <c r="AB132" s="1"/>
    </row>
    <row r="133" spans="1:28" ht="20.25" thickTop="1">
      <c r="A133" s="17">
        <v>1</v>
      </c>
      <c r="B133" s="19" t="s">
        <v>43</v>
      </c>
      <c r="C133" s="19">
        <v>7</v>
      </c>
      <c r="D133" s="19">
        <v>40</v>
      </c>
      <c r="E133" s="19"/>
      <c r="F133" s="19">
        <f>C133+D133</f>
        <v>47</v>
      </c>
      <c r="G133" s="19">
        <v>88</v>
      </c>
      <c r="H133" s="31">
        <f>F133/G133</f>
        <v>0.5340909090909091</v>
      </c>
      <c r="I133" s="5">
        <v>1</v>
      </c>
      <c r="J133" s="6" t="s">
        <v>30</v>
      </c>
      <c r="K133" s="6">
        <v>6</v>
      </c>
      <c r="L133" s="6">
        <v>17</v>
      </c>
      <c r="M133" s="6"/>
      <c r="N133" s="21">
        <f>K133+L133</f>
        <v>23</v>
      </c>
      <c r="O133" s="21">
        <v>140</v>
      </c>
      <c r="P133" s="26">
        <f>N133/O133</f>
        <v>0.16428571428571428</v>
      </c>
      <c r="Q133" s="17">
        <v>1</v>
      </c>
      <c r="R133" s="19" t="s">
        <v>61</v>
      </c>
      <c r="S133" s="19">
        <v>3</v>
      </c>
      <c r="T133" s="19">
        <v>25</v>
      </c>
      <c r="U133" s="19"/>
      <c r="V133" s="19">
        <f>S133+T133</f>
        <v>28</v>
      </c>
      <c r="W133" s="19">
        <v>124</v>
      </c>
      <c r="X133" s="31">
        <f>V133/W133</f>
        <v>0.22580645161290322</v>
      </c>
      <c r="Y133" s="1"/>
      <c r="Z133" s="1"/>
      <c r="AA133" s="1"/>
      <c r="AB133" s="1"/>
    </row>
    <row r="134" spans="1:28" ht="19.5">
      <c r="A134" s="4">
        <v>2</v>
      </c>
      <c r="B134" s="3" t="s">
        <v>44</v>
      </c>
      <c r="C134" s="3">
        <v>11</v>
      </c>
      <c r="D134" s="3">
        <v>46</v>
      </c>
      <c r="E134" s="3"/>
      <c r="F134" s="3">
        <f aca="true" t="shared" si="22" ref="F134:F153">C134+D134</f>
        <v>57</v>
      </c>
      <c r="G134" s="3">
        <v>257</v>
      </c>
      <c r="H134" s="32">
        <f aca="true" t="shared" si="23" ref="H134:H153">F134/G134</f>
        <v>0.22178988326848248</v>
      </c>
      <c r="I134" s="4">
        <v>2</v>
      </c>
      <c r="J134" s="3" t="s">
        <v>31</v>
      </c>
      <c r="K134" s="3">
        <v>6</v>
      </c>
      <c r="L134" s="3">
        <v>36</v>
      </c>
      <c r="M134" s="3"/>
      <c r="N134" s="21">
        <f aca="true" t="shared" si="24" ref="N134:N145">K134+L134</f>
        <v>42</v>
      </c>
      <c r="O134" s="22">
        <v>200</v>
      </c>
      <c r="P134" s="26">
        <f aca="true" t="shared" si="25" ref="P134:P145">N134/O134</f>
        <v>0.21</v>
      </c>
      <c r="Q134" s="4">
        <v>2</v>
      </c>
      <c r="R134" s="3" t="s">
        <v>62</v>
      </c>
      <c r="S134" s="3">
        <v>3</v>
      </c>
      <c r="T134" s="3">
        <v>8</v>
      </c>
      <c r="U134" s="3"/>
      <c r="V134" s="3">
        <f aca="true" t="shared" si="26" ref="V134:V153">S134+T134</f>
        <v>11</v>
      </c>
      <c r="W134" s="3">
        <v>247</v>
      </c>
      <c r="X134" s="32">
        <f aca="true" t="shared" si="27" ref="X134:X153">V134/W134</f>
        <v>0.044534412955465584</v>
      </c>
      <c r="Y134" s="1"/>
      <c r="Z134" s="1"/>
      <c r="AA134" s="1"/>
      <c r="AB134" s="1"/>
    </row>
    <row r="135" spans="1:28" ht="19.5">
      <c r="A135" s="4">
        <v>3</v>
      </c>
      <c r="B135" s="3" t="s">
        <v>45</v>
      </c>
      <c r="C135" s="3">
        <v>6</v>
      </c>
      <c r="D135" s="3">
        <v>21</v>
      </c>
      <c r="E135" s="3"/>
      <c r="F135" s="3">
        <f t="shared" si="22"/>
        <v>27</v>
      </c>
      <c r="G135" s="3">
        <v>220</v>
      </c>
      <c r="H135" s="32">
        <f t="shared" si="23"/>
        <v>0.12272727272727273</v>
      </c>
      <c r="I135" s="4">
        <v>3</v>
      </c>
      <c r="J135" s="3" t="s">
        <v>32</v>
      </c>
      <c r="K135" s="3">
        <v>5</v>
      </c>
      <c r="L135" s="3">
        <v>24</v>
      </c>
      <c r="M135" s="3">
        <v>2</v>
      </c>
      <c r="N135" s="21">
        <f t="shared" si="24"/>
        <v>29</v>
      </c>
      <c r="O135" s="22">
        <v>279</v>
      </c>
      <c r="P135" s="26">
        <f t="shared" si="25"/>
        <v>0.1039426523297491</v>
      </c>
      <c r="Q135" s="4">
        <v>3</v>
      </c>
      <c r="R135" s="3" t="s">
        <v>63</v>
      </c>
      <c r="S135" s="3">
        <v>10</v>
      </c>
      <c r="T135" s="3">
        <v>47</v>
      </c>
      <c r="U135" s="3"/>
      <c r="V135" s="3">
        <f t="shared" si="26"/>
        <v>57</v>
      </c>
      <c r="W135" s="3">
        <v>206</v>
      </c>
      <c r="X135" s="32">
        <f t="shared" si="27"/>
        <v>0.2766990291262136</v>
      </c>
      <c r="Y135" s="1"/>
      <c r="Z135" s="1"/>
      <c r="AA135" s="1"/>
      <c r="AB135" s="1"/>
    </row>
    <row r="136" spans="1:28" ht="19.5">
      <c r="A136" s="4">
        <v>4</v>
      </c>
      <c r="B136" s="3" t="s">
        <v>46</v>
      </c>
      <c r="C136" s="3">
        <v>24</v>
      </c>
      <c r="D136" s="3">
        <v>127</v>
      </c>
      <c r="E136" s="3"/>
      <c r="F136" s="3">
        <f t="shared" si="22"/>
        <v>151</v>
      </c>
      <c r="G136" s="3">
        <v>227</v>
      </c>
      <c r="H136" s="32">
        <f t="shared" si="23"/>
        <v>0.6651982378854625</v>
      </c>
      <c r="I136" s="4">
        <v>4</v>
      </c>
      <c r="J136" s="3" t="s">
        <v>33</v>
      </c>
      <c r="K136" s="3">
        <v>17</v>
      </c>
      <c r="L136" s="3">
        <v>52</v>
      </c>
      <c r="M136" s="3">
        <v>7</v>
      </c>
      <c r="N136" s="21">
        <f t="shared" si="24"/>
        <v>69</v>
      </c>
      <c r="O136" s="22">
        <v>176</v>
      </c>
      <c r="P136" s="26">
        <f t="shared" si="25"/>
        <v>0.39204545454545453</v>
      </c>
      <c r="Q136" s="4">
        <v>4</v>
      </c>
      <c r="R136" s="3" t="s">
        <v>64</v>
      </c>
      <c r="S136" s="3">
        <v>2</v>
      </c>
      <c r="T136" s="3">
        <v>10</v>
      </c>
      <c r="U136" s="3"/>
      <c r="V136" s="3">
        <f t="shared" si="26"/>
        <v>12</v>
      </c>
      <c r="W136" s="3">
        <v>185</v>
      </c>
      <c r="X136" s="32">
        <f t="shared" si="27"/>
        <v>0.06486486486486487</v>
      </c>
      <c r="Y136" s="1"/>
      <c r="Z136" s="1"/>
      <c r="AA136" s="1"/>
      <c r="AB136" s="1"/>
    </row>
    <row r="137" spans="1:28" ht="19.5">
      <c r="A137" s="4">
        <v>5</v>
      </c>
      <c r="B137" s="3" t="s">
        <v>47</v>
      </c>
      <c r="C137" s="3">
        <v>12</v>
      </c>
      <c r="D137" s="3">
        <v>62</v>
      </c>
      <c r="E137" s="3"/>
      <c r="F137" s="3">
        <f t="shared" si="22"/>
        <v>74</v>
      </c>
      <c r="G137" s="3">
        <v>189</v>
      </c>
      <c r="H137" s="32">
        <f t="shared" si="23"/>
        <v>0.3915343915343915</v>
      </c>
      <c r="I137" s="4">
        <v>5</v>
      </c>
      <c r="J137" s="3" t="s">
        <v>34</v>
      </c>
      <c r="K137" s="3">
        <v>6</v>
      </c>
      <c r="L137" s="3">
        <v>2</v>
      </c>
      <c r="M137" s="3"/>
      <c r="N137" s="21">
        <f t="shared" si="24"/>
        <v>8</v>
      </c>
      <c r="O137" s="22">
        <v>227</v>
      </c>
      <c r="P137" s="26">
        <f t="shared" si="25"/>
        <v>0.03524229074889868</v>
      </c>
      <c r="Q137" s="4">
        <v>5</v>
      </c>
      <c r="R137" s="3" t="s">
        <v>65</v>
      </c>
      <c r="S137" s="3">
        <v>5</v>
      </c>
      <c r="T137" s="3">
        <v>37</v>
      </c>
      <c r="U137" s="3"/>
      <c r="V137" s="3">
        <f t="shared" si="26"/>
        <v>42</v>
      </c>
      <c r="W137" s="3">
        <v>187</v>
      </c>
      <c r="X137" s="32">
        <f t="shared" si="27"/>
        <v>0.22459893048128343</v>
      </c>
      <c r="Y137" s="1"/>
      <c r="Z137" s="1"/>
      <c r="AA137" s="1"/>
      <c r="AB137" s="1"/>
    </row>
    <row r="138" spans="1:28" ht="19.5">
      <c r="A138" s="4">
        <v>6</v>
      </c>
      <c r="B138" s="3" t="s">
        <v>48</v>
      </c>
      <c r="C138" s="3">
        <v>7</v>
      </c>
      <c r="D138" s="3">
        <v>51</v>
      </c>
      <c r="E138" s="3">
        <v>2</v>
      </c>
      <c r="F138" s="3">
        <f t="shared" si="22"/>
        <v>58</v>
      </c>
      <c r="G138" s="3">
        <v>262</v>
      </c>
      <c r="H138" s="32">
        <f t="shared" si="23"/>
        <v>0.22137404580152673</v>
      </c>
      <c r="I138" s="4">
        <v>6</v>
      </c>
      <c r="J138" s="3" t="s">
        <v>35</v>
      </c>
      <c r="K138" s="3">
        <v>12</v>
      </c>
      <c r="L138" s="3">
        <v>47</v>
      </c>
      <c r="M138" s="3">
        <v>4</v>
      </c>
      <c r="N138" s="21">
        <f t="shared" si="24"/>
        <v>59</v>
      </c>
      <c r="O138" s="22">
        <v>143</v>
      </c>
      <c r="P138" s="26">
        <f t="shared" si="25"/>
        <v>0.4125874125874126</v>
      </c>
      <c r="Q138" s="4">
        <v>6</v>
      </c>
      <c r="R138" s="3" t="s">
        <v>66</v>
      </c>
      <c r="S138" s="3">
        <v>9</v>
      </c>
      <c r="T138" s="3">
        <v>34</v>
      </c>
      <c r="U138" s="3"/>
      <c r="V138" s="3">
        <f t="shared" si="26"/>
        <v>43</v>
      </c>
      <c r="W138" s="3">
        <v>310</v>
      </c>
      <c r="X138" s="32">
        <f t="shared" si="27"/>
        <v>0.13870967741935483</v>
      </c>
      <c r="Y138" s="1"/>
      <c r="Z138" s="1"/>
      <c r="AA138" s="1"/>
      <c r="AB138" s="1"/>
    </row>
    <row r="139" spans="1:28" ht="19.5">
      <c r="A139" s="4">
        <v>7</v>
      </c>
      <c r="B139" s="3" t="s">
        <v>49</v>
      </c>
      <c r="C139" s="3">
        <v>18</v>
      </c>
      <c r="D139" s="3">
        <v>67</v>
      </c>
      <c r="E139" s="3"/>
      <c r="F139" s="3">
        <f t="shared" si="22"/>
        <v>85</v>
      </c>
      <c r="G139" s="3">
        <v>204</v>
      </c>
      <c r="H139" s="32">
        <f t="shared" si="23"/>
        <v>0.4166666666666667</v>
      </c>
      <c r="I139" s="4">
        <v>7</v>
      </c>
      <c r="J139" s="3" t="s">
        <v>36</v>
      </c>
      <c r="K139" s="3">
        <v>10</v>
      </c>
      <c r="L139" s="3">
        <v>40</v>
      </c>
      <c r="M139" s="3"/>
      <c r="N139" s="21">
        <f t="shared" si="24"/>
        <v>50</v>
      </c>
      <c r="O139" s="22">
        <v>245</v>
      </c>
      <c r="P139" s="26">
        <f t="shared" si="25"/>
        <v>0.20408163265306123</v>
      </c>
      <c r="Q139" s="4">
        <v>7</v>
      </c>
      <c r="R139" s="3" t="s">
        <v>67</v>
      </c>
      <c r="S139" s="3">
        <v>6</v>
      </c>
      <c r="T139" s="3">
        <v>78</v>
      </c>
      <c r="U139" s="3"/>
      <c r="V139" s="3">
        <f t="shared" si="26"/>
        <v>84</v>
      </c>
      <c r="W139" s="3">
        <v>351</v>
      </c>
      <c r="X139" s="32">
        <f t="shared" si="27"/>
        <v>0.23931623931623933</v>
      </c>
      <c r="Y139" s="1"/>
      <c r="Z139" s="1"/>
      <c r="AA139" s="1"/>
      <c r="AB139" s="1"/>
    </row>
    <row r="140" spans="1:28" ht="19.5">
      <c r="A140" s="4">
        <v>8</v>
      </c>
      <c r="B140" s="3" t="s">
        <v>50</v>
      </c>
      <c r="C140" s="3">
        <v>9</v>
      </c>
      <c r="D140" s="3">
        <v>27</v>
      </c>
      <c r="E140" s="3"/>
      <c r="F140" s="3">
        <f t="shared" si="22"/>
        <v>36</v>
      </c>
      <c r="G140" s="3">
        <v>351</v>
      </c>
      <c r="H140" s="32">
        <f t="shared" si="23"/>
        <v>0.10256410256410256</v>
      </c>
      <c r="I140" s="4">
        <v>8</v>
      </c>
      <c r="J140" s="3" t="s">
        <v>37</v>
      </c>
      <c r="K140" s="3">
        <v>6</v>
      </c>
      <c r="L140" s="3">
        <v>46</v>
      </c>
      <c r="M140" s="3">
        <v>13</v>
      </c>
      <c r="N140" s="21">
        <f t="shared" si="24"/>
        <v>52</v>
      </c>
      <c r="O140" s="22">
        <v>140</v>
      </c>
      <c r="P140" s="26">
        <f t="shared" si="25"/>
        <v>0.37142857142857144</v>
      </c>
      <c r="Q140" s="4">
        <v>8</v>
      </c>
      <c r="R140" s="3" t="s">
        <v>68</v>
      </c>
      <c r="S140" s="3"/>
      <c r="T140" s="3"/>
      <c r="U140" s="3"/>
      <c r="V140" s="3">
        <f t="shared" si="26"/>
        <v>0</v>
      </c>
      <c r="W140" s="3">
        <v>230</v>
      </c>
      <c r="X140" s="32">
        <f t="shared" si="27"/>
        <v>0</v>
      </c>
      <c r="Y140" s="1"/>
      <c r="Z140" s="1"/>
      <c r="AA140" s="1"/>
      <c r="AB140" s="1"/>
    </row>
    <row r="141" spans="1:28" ht="19.5">
      <c r="A141" s="4">
        <v>9</v>
      </c>
      <c r="B141" s="3" t="s">
        <v>51</v>
      </c>
      <c r="C141" s="3">
        <v>6</v>
      </c>
      <c r="D141" s="3">
        <v>16</v>
      </c>
      <c r="E141" s="3"/>
      <c r="F141" s="3">
        <f t="shared" si="22"/>
        <v>22</v>
      </c>
      <c r="G141" s="3">
        <v>245</v>
      </c>
      <c r="H141" s="32">
        <f t="shared" si="23"/>
        <v>0.08979591836734693</v>
      </c>
      <c r="I141" s="4">
        <v>9</v>
      </c>
      <c r="J141" s="3" t="s">
        <v>38</v>
      </c>
      <c r="K141" s="3">
        <v>5</v>
      </c>
      <c r="L141" s="3">
        <v>20</v>
      </c>
      <c r="M141" s="3"/>
      <c r="N141" s="21">
        <f t="shared" si="24"/>
        <v>25</v>
      </c>
      <c r="O141" s="22">
        <v>154</v>
      </c>
      <c r="P141" s="26">
        <f t="shared" si="25"/>
        <v>0.16233766233766234</v>
      </c>
      <c r="Q141" s="4">
        <v>9</v>
      </c>
      <c r="R141" s="3" t="s">
        <v>69</v>
      </c>
      <c r="S141" s="3"/>
      <c r="T141" s="3"/>
      <c r="U141" s="3"/>
      <c r="V141" s="3">
        <f t="shared" si="26"/>
        <v>0</v>
      </c>
      <c r="W141" s="3">
        <v>221</v>
      </c>
      <c r="X141" s="32">
        <f t="shared" si="27"/>
        <v>0</v>
      </c>
      <c r="Y141" s="1"/>
      <c r="Z141" s="1"/>
      <c r="AA141" s="1"/>
      <c r="AB141" s="1"/>
    </row>
    <row r="142" spans="1:28" ht="19.5">
      <c r="A142" s="4">
        <v>10</v>
      </c>
      <c r="B142" s="3" t="s">
        <v>52</v>
      </c>
      <c r="C142" s="3">
        <v>12</v>
      </c>
      <c r="D142" s="3">
        <v>50</v>
      </c>
      <c r="E142" s="3"/>
      <c r="F142" s="3">
        <f t="shared" si="22"/>
        <v>62</v>
      </c>
      <c r="G142" s="3">
        <v>149</v>
      </c>
      <c r="H142" s="32">
        <f t="shared" si="23"/>
        <v>0.4161073825503356</v>
      </c>
      <c r="I142" s="4">
        <v>10</v>
      </c>
      <c r="J142" s="3" t="s">
        <v>39</v>
      </c>
      <c r="K142" s="3">
        <v>12</v>
      </c>
      <c r="L142" s="3">
        <v>17</v>
      </c>
      <c r="M142" s="3">
        <v>9</v>
      </c>
      <c r="N142" s="21">
        <f t="shared" si="24"/>
        <v>29</v>
      </c>
      <c r="O142" s="22">
        <v>145</v>
      </c>
      <c r="P142" s="26">
        <f t="shared" si="25"/>
        <v>0.2</v>
      </c>
      <c r="Q142" s="4">
        <v>10</v>
      </c>
      <c r="R142" s="3" t="s">
        <v>70</v>
      </c>
      <c r="S142" s="3"/>
      <c r="T142" s="3"/>
      <c r="U142" s="3"/>
      <c r="V142" s="3">
        <f t="shared" si="26"/>
        <v>0</v>
      </c>
      <c r="W142" s="3">
        <v>238</v>
      </c>
      <c r="X142" s="32">
        <f t="shared" si="27"/>
        <v>0</v>
      </c>
      <c r="Y142" s="1"/>
      <c r="Z142" s="1"/>
      <c r="AA142" s="1"/>
      <c r="AB142" s="1"/>
    </row>
    <row r="143" spans="1:28" ht="19.5">
      <c r="A143" s="4">
        <v>11</v>
      </c>
      <c r="B143" s="3" t="s">
        <v>53</v>
      </c>
      <c r="C143" s="3">
        <v>18</v>
      </c>
      <c r="D143" s="3">
        <v>52</v>
      </c>
      <c r="E143" s="3"/>
      <c r="F143" s="3">
        <f t="shared" si="22"/>
        <v>70</v>
      </c>
      <c r="G143" s="3">
        <v>220</v>
      </c>
      <c r="H143" s="32">
        <f t="shared" si="23"/>
        <v>0.3181818181818182</v>
      </c>
      <c r="I143" s="4">
        <v>11</v>
      </c>
      <c r="J143" s="3" t="s">
        <v>40</v>
      </c>
      <c r="K143" s="3">
        <v>17</v>
      </c>
      <c r="L143" s="3">
        <v>57</v>
      </c>
      <c r="M143" s="3">
        <v>21</v>
      </c>
      <c r="N143" s="21">
        <f t="shared" si="24"/>
        <v>74</v>
      </c>
      <c r="O143" s="22">
        <v>184</v>
      </c>
      <c r="P143" s="26">
        <f t="shared" si="25"/>
        <v>0.40217391304347827</v>
      </c>
      <c r="Q143" s="4">
        <v>11</v>
      </c>
      <c r="R143" s="3" t="s">
        <v>71</v>
      </c>
      <c r="S143" s="3">
        <v>27</v>
      </c>
      <c r="T143" s="3">
        <v>159</v>
      </c>
      <c r="U143" s="3"/>
      <c r="V143" s="3">
        <f t="shared" si="26"/>
        <v>186</v>
      </c>
      <c r="W143" s="3">
        <v>179</v>
      </c>
      <c r="X143" s="32">
        <f t="shared" si="27"/>
        <v>1.0391061452513966</v>
      </c>
      <c r="Y143" s="1"/>
      <c r="Z143" s="1"/>
      <c r="AA143" s="1"/>
      <c r="AB143" s="1"/>
    </row>
    <row r="144" spans="1:28" ht="19.5">
      <c r="A144" s="4">
        <v>12</v>
      </c>
      <c r="B144" s="3" t="s">
        <v>54</v>
      </c>
      <c r="C144" s="3">
        <v>7</v>
      </c>
      <c r="D144" s="3">
        <v>28</v>
      </c>
      <c r="E144" s="3"/>
      <c r="F144" s="3">
        <f t="shared" si="22"/>
        <v>35</v>
      </c>
      <c r="G144" s="3">
        <v>220</v>
      </c>
      <c r="H144" s="32">
        <f t="shared" si="23"/>
        <v>0.1590909090909091</v>
      </c>
      <c r="I144" s="4">
        <v>12</v>
      </c>
      <c r="J144" s="3" t="s">
        <v>41</v>
      </c>
      <c r="K144" s="3">
        <v>3</v>
      </c>
      <c r="L144" s="3">
        <v>16</v>
      </c>
      <c r="M144" s="3"/>
      <c r="N144" s="21">
        <f t="shared" si="24"/>
        <v>19</v>
      </c>
      <c r="O144" s="22">
        <v>120</v>
      </c>
      <c r="P144" s="26">
        <f t="shared" si="25"/>
        <v>0.15833333333333333</v>
      </c>
      <c r="Q144" s="4">
        <v>12</v>
      </c>
      <c r="R144" s="3" t="s">
        <v>72</v>
      </c>
      <c r="S144" s="3">
        <v>5</v>
      </c>
      <c r="T144" s="3">
        <v>17</v>
      </c>
      <c r="U144" s="3">
        <v>1</v>
      </c>
      <c r="V144" s="3">
        <f t="shared" si="26"/>
        <v>22</v>
      </c>
      <c r="W144" s="3">
        <v>258</v>
      </c>
      <c r="X144" s="32">
        <f t="shared" si="27"/>
        <v>0.08527131782945736</v>
      </c>
      <c r="Y144" s="1"/>
      <c r="Z144" s="1"/>
      <c r="AA144" s="1"/>
      <c r="AB144" s="1"/>
    </row>
    <row r="145" spans="1:28" ht="19.5">
      <c r="A145" s="4">
        <v>13</v>
      </c>
      <c r="B145" s="3" t="s">
        <v>55</v>
      </c>
      <c r="C145" s="3">
        <v>0</v>
      </c>
      <c r="D145" s="3">
        <v>7</v>
      </c>
      <c r="E145" s="3">
        <v>1</v>
      </c>
      <c r="F145" s="3">
        <f t="shared" si="22"/>
        <v>7</v>
      </c>
      <c r="G145" s="3">
        <v>222</v>
      </c>
      <c r="H145" s="32">
        <f t="shared" si="23"/>
        <v>0.03153153153153153</v>
      </c>
      <c r="I145" s="4">
        <v>13</v>
      </c>
      <c r="J145" s="3" t="s">
        <v>42</v>
      </c>
      <c r="K145" s="3">
        <v>5</v>
      </c>
      <c r="L145" s="3">
        <v>15</v>
      </c>
      <c r="M145" s="3"/>
      <c r="N145" s="21">
        <f t="shared" si="24"/>
        <v>20</v>
      </c>
      <c r="O145" s="22">
        <v>117</v>
      </c>
      <c r="P145" s="26">
        <f t="shared" si="25"/>
        <v>0.17094017094017094</v>
      </c>
      <c r="Q145" s="4">
        <v>13</v>
      </c>
      <c r="R145" s="3" t="s">
        <v>73</v>
      </c>
      <c r="S145" s="3">
        <v>2</v>
      </c>
      <c r="T145" s="3">
        <v>3</v>
      </c>
      <c r="U145" s="3"/>
      <c r="V145" s="3">
        <f t="shared" si="26"/>
        <v>5</v>
      </c>
      <c r="W145" s="3">
        <v>263</v>
      </c>
      <c r="X145" s="32">
        <f t="shared" si="27"/>
        <v>0.019011406844106463</v>
      </c>
      <c r="Y145" s="1"/>
      <c r="Z145" s="1"/>
      <c r="AA145" s="1"/>
      <c r="AB145" s="1"/>
    </row>
    <row r="146" spans="1:28" ht="19.5">
      <c r="A146" s="4">
        <v>14</v>
      </c>
      <c r="B146" s="3" t="s">
        <v>56</v>
      </c>
      <c r="C146" s="3">
        <v>8</v>
      </c>
      <c r="D146" s="3">
        <v>35</v>
      </c>
      <c r="E146" s="3"/>
      <c r="F146" s="3">
        <f t="shared" si="22"/>
        <v>43</v>
      </c>
      <c r="G146" s="3">
        <v>171</v>
      </c>
      <c r="H146" s="32">
        <f t="shared" si="23"/>
        <v>0.25146198830409355</v>
      </c>
      <c r="I146" s="4">
        <v>14</v>
      </c>
      <c r="J146" s="3"/>
      <c r="K146" s="3"/>
      <c r="L146" s="3"/>
      <c r="M146" s="3"/>
      <c r="N146" s="22"/>
      <c r="O146" s="22"/>
      <c r="P146" s="22"/>
      <c r="Q146" s="4">
        <v>14</v>
      </c>
      <c r="R146" s="3" t="s">
        <v>74</v>
      </c>
      <c r="S146" s="3">
        <v>1</v>
      </c>
      <c r="T146" s="3">
        <v>1</v>
      </c>
      <c r="U146" s="3">
        <v>1</v>
      </c>
      <c r="V146" s="3">
        <f t="shared" si="26"/>
        <v>2</v>
      </c>
      <c r="W146" s="3">
        <v>249</v>
      </c>
      <c r="X146" s="32">
        <f t="shared" si="27"/>
        <v>0.008032128514056224</v>
      </c>
      <c r="Y146" s="1"/>
      <c r="Z146" s="1"/>
      <c r="AA146" s="1"/>
      <c r="AB146" s="1"/>
    </row>
    <row r="147" spans="1:28" ht="19.5">
      <c r="A147" s="4">
        <v>15</v>
      </c>
      <c r="B147" s="3" t="s">
        <v>57</v>
      </c>
      <c r="C147" s="3">
        <v>6</v>
      </c>
      <c r="D147" s="3">
        <v>36</v>
      </c>
      <c r="E147" s="3"/>
      <c r="F147" s="3">
        <f t="shared" si="22"/>
        <v>42</v>
      </c>
      <c r="G147" s="3">
        <v>171</v>
      </c>
      <c r="H147" s="32">
        <f t="shared" si="23"/>
        <v>0.24561403508771928</v>
      </c>
      <c r="I147" s="4">
        <v>15</v>
      </c>
      <c r="J147" s="3"/>
      <c r="K147" s="3"/>
      <c r="L147" s="3"/>
      <c r="M147" s="3"/>
      <c r="N147" s="22"/>
      <c r="O147" s="22"/>
      <c r="P147" s="22"/>
      <c r="Q147" s="4">
        <v>15</v>
      </c>
      <c r="R147" s="3" t="s">
        <v>75</v>
      </c>
      <c r="S147" s="3">
        <v>1</v>
      </c>
      <c r="T147" s="3">
        <v>14</v>
      </c>
      <c r="U147" s="3"/>
      <c r="V147" s="3">
        <f t="shared" si="26"/>
        <v>15</v>
      </c>
      <c r="W147" s="3">
        <v>258</v>
      </c>
      <c r="X147" s="32">
        <f t="shared" si="27"/>
        <v>0.05813953488372093</v>
      </c>
      <c r="Y147" s="1"/>
      <c r="Z147" s="1"/>
      <c r="AA147" s="1"/>
      <c r="AB147" s="1"/>
    </row>
    <row r="148" spans="1:28" ht="19.5">
      <c r="A148" s="4">
        <v>16</v>
      </c>
      <c r="B148" s="3" t="s">
        <v>58</v>
      </c>
      <c r="C148" s="3">
        <v>3</v>
      </c>
      <c r="D148" s="3">
        <v>4</v>
      </c>
      <c r="E148" s="3">
        <v>1</v>
      </c>
      <c r="F148" s="3">
        <f t="shared" si="22"/>
        <v>7</v>
      </c>
      <c r="G148" s="3">
        <v>173</v>
      </c>
      <c r="H148" s="32">
        <f t="shared" si="23"/>
        <v>0.04046242774566474</v>
      </c>
      <c r="I148" s="4">
        <v>16</v>
      </c>
      <c r="J148" s="3"/>
      <c r="K148" s="3"/>
      <c r="L148" s="3"/>
      <c r="M148" s="3"/>
      <c r="N148" s="22"/>
      <c r="O148" s="22"/>
      <c r="P148" s="22"/>
      <c r="Q148" s="4">
        <v>16</v>
      </c>
      <c r="R148" s="3" t="s">
        <v>76</v>
      </c>
      <c r="S148" s="3">
        <v>10</v>
      </c>
      <c r="T148" s="3">
        <v>20</v>
      </c>
      <c r="U148" s="3"/>
      <c r="V148" s="3">
        <f t="shared" si="26"/>
        <v>30</v>
      </c>
      <c r="W148" s="3">
        <v>272</v>
      </c>
      <c r="X148" s="32">
        <f t="shared" si="27"/>
        <v>0.11029411764705882</v>
      </c>
      <c r="Y148" s="1"/>
      <c r="Z148" s="1"/>
      <c r="AA148" s="1"/>
      <c r="AB148" s="1"/>
    </row>
    <row r="149" spans="1:28" ht="19.5">
      <c r="A149" s="4">
        <v>17</v>
      </c>
      <c r="B149" s="3" t="s">
        <v>59</v>
      </c>
      <c r="C149" s="3">
        <v>11</v>
      </c>
      <c r="D149" s="3">
        <v>36</v>
      </c>
      <c r="E149" s="3"/>
      <c r="F149" s="3">
        <f t="shared" si="22"/>
        <v>47</v>
      </c>
      <c r="G149" s="3">
        <v>153</v>
      </c>
      <c r="H149" s="32">
        <f t="shared" si="23"/>
        <v>0.30718954248366015</v>
      </c>
      <c r="I149" s="4">
        <v>17</v>
      </c>
      <c r="J149" s="3"/>
      <c r="K149" s="3"/>
      <c r="L149" s="3"/>
      <c r="M149" s="3"/>
      <c r="N149" s="22"/>
      <c r="O149" s="22"/>
      <c r="P149" s="22"/>
      <c r="Q149" s="4">
        <v>17</v>
      </c>
      <c r="R149" s="3" t="s">
        <v>77</v>
      </c>
      <c r="S149" s="3">
        <v>14</v>
      </c>
      <c r="T149" s="3">
        <v>47</v>
      </c>
      <c r="U149" s="3">
        <v>3</v>
      </c>
      <c r="V149" s="3">
        <f t="shared" si="26"/>
        <v>61</v>
      </c>
      <c r="W149" s="3">
        <v>170</v>
      </c>
      <c r="X149" s="32">
        <f t="shared" si="27"/>
        <v>0.3588235294117647</v>
      </c>
      <c r="Y149" s="1"/>
      <c r="Z149" s="1"/>
      <c r="AA149" s="1"/>
      <c r="AB149" s="1"/>
    </row>
    <row r="150" spans="1:28" ht="19.5">
      <c r="A150" s="4">
        <v>18</v>
      </c>
      <c r="B150" s="3" t="s">
        <v>60</v>
      </c>
      <c r="C150" s="3">
        <v>8</v>
      </c>
      <c r="D150" s="3">
        <v>30</v>
      </c>
      <c r="E150" s="3"/>
      <c r="F150" s="3">
        <f t="shared" si="22"/>
        <v>38</v>
      </c>
      <c r="G150" s="3">
        <v>155</v>
      </c>
      <c r="H150" s="32">
        <f t="shared" si="23"/>
        <v>0.24516129032258063</v>
      </c>
      <c r="I150" s="4">
        <v>18</v>
      </c>
      <c r="J150" s="3"/>
      <c r="K150" s="3"/>
      <c r="L150" s="3"/>
      <c r="M150" s="3"/>
      <c r="N150" s="22"/>
      <c r="O150" s="22"/>
      <c r="P150" s="22"/>
      <c r="Q150" s="4">
        <v>18</v>
      </c>
      <c r="R150" s="3" t="s">
        <v>78</v>
      </c>
      <c r="S150" s="3">
        <v>0</v>
      </c>
      <c r="T150" s="3">
        <v>0</v>
      </c>
      <c r="U150" s="3">
        <v>0</v>
      </c>
      <c r="V150" s="3">
        <f t="shared" si="26"/>
        <v>0</v>
      </c>
      <c r="W150" s="3">
        <v>185</v>
      </c>
      <c r="X150" s="32">
        <f t="shared" si="27"/>
        <v>0</v>
      </c>
      <c r="Y150" s="1"/>
      <c r="Z150" s="1"/>
      <c r="AA150" s="1"/>
      <c r="AB150" s="1"/>
    </row>
    <row r="151" spans="1:28" ht="19.5">
      <c r="A151" s="4">
        <v>19</v>
      </c>
      <c r="B151" s="3"/>
      <c r="C151" s="3"/>
      <c r="D151" s="3"/>
      <c r="E151" s="3"/>
      <c r="F151" s="3"/>
      <c r="G151" s="3"/>
      <c r="H151" s="32"/>
      <c r="I151" s="4">
        <v>19</v>
      </c>
      <c r="J151" s="3"/>
      <c r="K151" s="3"/>
      <c r="L151" s="3"/>
      <c r="M151" s="3"/>
      <c r="N151" s="22"/>
      <c r="O151" s="22"/>
      <c r="P151" s="22"/>
      <c r="Q151" s="4">
        <v>19</v>
      </c>
      <c r="R151" s="3"/>
      <c r="S151" s="3"/>
      <c r="T151" s="3"/>
      <c r="U151" s="3"/>
      <c r="V151" s="3"/>
      <c r="W151" s="3"/>
      <c r="X151" s="32"/>
      <c r="Y151" s="1"/>
      <c r="Z151" s="1"/>
      <c r="AA151" s="1"/>
      <c r="AB151" s="1"/>
    </row>
    <row r="152" spans="1:28" ht="20.25" thickBot="1">
      <c r="A152" s="18">
        <v>20</v>
      </c>
      <c r="B152" s="20"/>
      <c r="C152" s="20"/>
      <c r="D152" s="20"/>
      <c r="E152" s="20"/>
      <c r="F152" s="20"/>
      <c r="G152" s="20"/>
      <c r="H152" s="33"/>
      <c r="I152" s="8">
        <v>20</v>
      </c>
      <c r="J152" s="9"/>
      <c r="K152" s="9"/>
      <c r="L152" s="9"/>
      <c r="M152" s="9"/>
      <c r="N152" s="23"/>
      <c r="O152" s="23"/>
      <c r="P152" s="23"/>
      <c r="Q152" s="18">
        <v>20</v>
      </c>
      <c r="R152" s="20"/>
      <c r="S152" s="20"/>
      <c r="T152" s="20"/>
      <c r="U152" s="20"/>
      <c r="V152" s="20"/>
      <c r="W152" s="20"/>
      <c r="X152" s="33"/>
      <c r="Y152" s="1"/>
      <c r="Z152" s="1"/>
      <c r="AA152" s="1"/>
      <c r="AB152" s="1"/>
    </row>
    <row r="153" spans="1:28" ht="21" thickBot="1" thickTop="1">
      <c r="A153" s="66" t="s">
        <v>13</v>
      </c>
      <c r="B153" s="67"/>
      <c r="C153" s="10">
        <f>SUM(C133:C152)</f>
        <v>173</v>
      </c>
      <c r="D153" s="10">
        <f>SUM(D133:D152)</f>
        <v>735</v>
      </c>
      <c r="E153" s="10">
        <f>SUM(E133:E152)</f>
        <v>4</v>
      </c>
      <c r="F153" s="10">
        <f t="shared" si="22"/>
        <v>908</v>
      </c>
      <c r="G153" s="10">
        <f>SUM(G133:G152)</f>
        <v>3677</v>
      </c>
      <c r="H153" s="34">
        <f t="shared" si="23"/>
        <v>0.24694044057655698</v>
      </c>
      <c r="I153" s="66" t="s">
        <v>13</v>
      </c>
      <c r="J153" s="67"/>
      <c r="K153" s="10">
        <f>SUM(K133:K152)</f>
        <v>110</v>
      </c>
      <c r="L153" s="10">
        <f>SUM(L133:L152)</f>
        <v>389</v>
      </c>
      <c r="M153" s="10">
        <f>SUM(M133:M152)</f>
        <v>56</v>
      </c>
      <c r="N153" s="25">
        <f>K153+L153</f>
        <v>499</v>
      </c>
      <c r="O153" s="25">
        <f>SUM(O133:O152)</f>
        <v>2270</v>
      </c>
      <c r="P153" s="27">
        <f>N153/O153</f>
        <v>0.2198237885462555</v>
      </c>
      <c r="Q153" s="66" t="s">
        <v>13</v>
      </c>
      <c r="R153" s="67"/>
      <c r="S153" s="10">
        <f>SUM(S133:S152)</f>
        <v>98</v>
      </c>
      <c r="T153" s="10">
        <f>SUM(T133:T152)</f>
        <v>500</v>
      </c>
      <c r="U153" s="10">
        <f>SUM(U133:U152)</f>
        <v>5</v>
      </c>
      <c r="V153" s="10">
        <f t="shared" si="26"/>
        <v>598</v>
      </c>
      <c r="W153" s="10">
        <f>SUM(W133:W152)</f>
        <v>4133</v>
      </c>
      <c r="X153" s="34">
        <f t="shared" si="27"/>
        <v>0.1446890878296637</v>
      </c>
      <c r="Y153" s="1"/>
      <c r="Z153" s="1"/>
      <c r="AA153" s="1"/>
      <c r="AB153" s="1"/>
    </row>
    <row r="154" spans="6:28" ht="13.5" thickTop="1"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6:28" ht="12.75"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6:28" ht="12.75"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6:28" ht="12.75"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6:28" ht="12.75"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6:28" ht="12.75"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6:28" ht="12.75"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6:28" ht="12.75"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6:28" ht="12.75"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6:28" ht="12.75"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6:28" ht="12.75"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6:28" ht="12.75"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6:28" ht="12.75"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6:28" ht="12.75"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6:28" ht="12.75"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</sheetData>
  <mergeCells count="108">
    <mergeCell ref="I153:J153"/>
    <mergeCell ref="Q153:R153"/>
    <mergeCell ref="A1:H1"/>
    <mergeCell ref="A2:H2"/>
    <mergeCell ref="A3:H3"/>
    <mergeCell ref="I1:P1"/>
    <mergeCell ref="I2:P2"/>
    <mergeCell ref="I3:P3"/>
    <mergeCell ref="Q1:X1"/>
    <mergeCell ref="Q2:X2"/>
    <mergeCell ref="Q3:X3"/>
    <mergeCell ref="Q43:X43"/>
    <mergeCell ref="Q44:X44"/>
    <mergeCell ref="Q45:X45"/>
    <mergeCell ref="V5:V6"/>
    <mergeCell ref="W5:W6"/>
    <mergeCell ref="X5:X6"/>
    <mergeCell ref="Q5:Q6"/>
    <mergeCell ref="R5:R6"/>
    <mergeCell ref="Q85:X85"/>
    <mergeCell ref="Q86:X86"/>
    <mergeCell ref="Q87:X87"/>
    <mergeCell ref="I131:I132"/>
    <mergeCell ref="J131:J132"/>
    <mergeCell ref="Q129:X129"/>
    <mergeCell ref="Q128:X128"/>
    <mergeCell ref="I128:P128"/>
    <mergeCell ref="I129:P129"/>
    <mergeCell ref="Q127:X127"/>
    <mergeCell ref="A129:H129"/>
    <mergeCell ref="A128:H128"/>
    <mergeCell ref="A127:H127"/>
    <mergeCell ref="I127:P127"/>
    <mergeCell ref="A86:H86"/>
    <mergeCell ref="A87:H87"/>
    <mergeCell ref="A43:H43"/>
    <mergeCell ref="A44:H44"/>
    <mergeCell ref="A45:H45"/>
    <mergeCell ref="A69:B69"/>
    <mergeCell ref="A47:A48"/>
    <mergeCell ref="B47:B48"/>
    <mergeCell ref="I85:P85"/>
    <mergeCell ref="I69:J69"/>
    <mergeCell ref="J47:J48"/>
    <mergeCell ref="A85:H85"/>
    <mergeCell ref="I86:P86"/>
    <mergeCell ref="I87:P87"/>
    <mergeCell ref="Q131:Q132"/>
    <mergeCell ref="R131:R132"/>
    <mergeCell ref="Q111:R111"/>
    <mergeCell ref="I111:J111"/>
    <mergeCell ref="Q89:Q90"/>
    <mergeCell ref="R89:R90"/>
    <mergeCell ref="J89:J90"/>
    <mergeCell ref="N131:N132"/>
    <mergeCell ref="Q69:R69"/>
    <mergeCell ref="Q47:Q48"/>
    <mergeCell ref="R47:R48"/>
    <mergeCell ref="Q27:R27"/>
    <mergeCell ref="J5:J6"/>
    <mergeCell ref="N5:N6"/>
    <mergeCell ref="O5:O6"/>
    <mergeCell ref="P5:P6"/>
    <mergeCell ref="I5:I6"/>
    <mergeCell ref="F47:F48"/>
    <mergeCell ref="I47:I48"/>
    <mergeCell ref="H5:H6"/>
    <mergeCell ref="G47:G48"/>
    <mergeCell ref="H47:H48"/>
    <mergeCell ref="I27:J27"/>
    <mergeCell ref="I43:P43"/>
    <mergeCell ref="I44:P44"/>
    <mergeCell ref="I45:P45"/>
    <mergeCell ref="F89:F90"/>
    <mergeCell ref="I89:I90"/>
    <mergeCell ref="A153:B153"/>
    <mergeCell ref="F131:F132"/>
    <mergeCell ref="A131:A132"/>
    <mergeCell ref="B131:B132"/>
    <mergeCell ref="A111:B111"/>
    <mergeCell ref="A89:A90"/>
    <mergeCell ref="B89:B90"/>
    <mergeCell ref="G89:G90"/>
    <mergeCell ref="A5:A6"/>
    <mergeCell ref="B5:B6"/>
    <mergeCell ref="A27:B27"/>
    <mergeCell ref="G5:G6"/>
    <mergeCell ref="F5:F6"/>
    <mergeCell ref="V47:V48"/>
    <mergeCell ref="W47:W48"/>
    <mergeCell ref="X47:X48"/>
    <mergeCell ref="N47:N48"/>
    <mergeCell ref="O47:O48"/>
    <mergeCell ref="P47:P48"/>
    <mergeCell ref="H89:H90"/>
    <mergeCell ref="N89:N90"/>
    <mergeCell ref="O89:O90"/>
    <mergeCell ref="P89:P90"/>
    <mergeCell ref="V89:V90"/>
    <mergeCell ref="W89:W90"/>
    <mergeCell ref="X89:X90"/>
    <mergeCell ref="V131:V132"/>
    <mergeCell ref="W131:W132"/>
    <mergeCell ref="X131:X132"/>
    <mergeCell ref="O131:O132"/>
    <mergeCell ref="P131:P132"/>
    <mergeCell ref="G131:G132"/>
    <mergeCell ref="H131:H13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NAPOLI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NCC</dc:creator>
  <cp:keywords/>
  <dc:description/>
  <cp:lastModifiedBy>Sayun EPI</cp:lastModifiedBy>
  <cp:lastPrinted>2003-12-04T06:31:02Z</cp:lastPrinted>
  <dcterms:created xsi:type="dcterms:W3CDTF">2002-12-25T21:11:36Z</dcterms:created>
  <dcterms:modified xsi:type="dcterms:W3CDTF">2006-05-16T05:41:40Z</dcterms:modified>
  <cp:category/>
  <cp:version/>
  <cp:contentType/>
  <cp:contentStatus/>
</cp:coreProperties>
</file>