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8" firstSheet="1" activeTab="1"/>
  </bookViews>
  <sheets>
    <sheet name="مشروعات مركز المحافظة" sheetId="1" r:id="rId1"/>
    <sheet name="تمويل مركز المحافظه" sheetId="2" r:id="rId2"/>
    <sheet name="تمويل محلي" sheetId="3" r:id="rId3"/>
    <sheet name="المشايع المحليه" sheetId="4" r:id="rId4"/>
    <sheet name="المشاريع المركزيه" sheetId="5" r:id="rId5"/>
    <sheet name="تمويل مركزي" sheetId="6" r:id="rId6"/>
  </sheets>
  <definedNames>
    <definedName name="_xlnm.Print_Area" localSheetId="4">'المشاريع المركزيه'!$A$1:$K$44</definedName>
    <definedName name="_xlnm.Print_Area" localSheetId="3">'المشايع المحليه'!$A$1:$K$238</definedName>
    <definedName name="_xlnm.Print_Area" localSheetId="2">'تمويل محلي'!$A$1:$J$238</definedName>
    <definedName name="_xlnm.Print_Area" localSheetId="1">'تمويل مركز المحافظه'!$A$1:$J$10</definedName>
    <definedName name="_xlnm.Print_Area" localSheetId="5">'تمويل مركزي'!$A$1:$J$44</definedName>
    <definedName name="_xlnm.Print_Area" localSheetId="0">'مشروعات مركز المحافظة'!$A$1:$K$10</definedName>
    <definedName name="_xlnm.Print_Titles" localSheetId="4">'المشاريع المركزيه'!$1:$7</definedName>
    <definedName name="_xlnm.Print_Titles" localSheetId="3">'المشايع المحليه'!$1:$7</definedName>
    <definedName name="_xlnm.Print_Titles" localSheetId="2">'تمويل محلي'!$1:$7</definedName>
    <definedName name="_xlnm.Print_Titles" localSheetId="5">'تمويل مركزي'!$1:$7</definedName>
  </definedNames>
  <calcPr fullCalcOnLoad="1"/>
</workbook>
</file>

<file path=xl/sharedStrings.xml><?xml version="1.0" encoding="utf-8"?>
<sst xmlns="http://schemas.openxmlformats.org/spreadsheetml/2006/main" count="632" uniqueCount="303">
  <si>
    <t>ملخص التكاليف الاستثمارية للخطة الخمسية الثالثة 2006م-2010م</t>
  </si>
  <si>
    <t>البرامج / المشروعات</t>
  </si>
  <si>
    <t>المنفق خلال الخطة الثانية</t>
  </si>
  <si>
    <t>المجموع</t>
  </si>
  <si>
    <t>المبلغ المتبقي المرحل لسنوات ما بعد الخطة الثالثة</t>
  </si>
  <si>
    <t>التكلفة الكلية للبرنامج</t>
  </si>
  <si>
    <t>التكاليف الاستثمارية المتوقعة حسب مصادر التمويل وسنوات الخطة الخمسية الثالثة 2006 - 2010م</t>
  </si>
  <si>
    <t>البرنامج والمشروع</t>
  </si>
  <si>
    <t>مجموع الاستثمارات المقدرة للخطة الثالثة</t>
  </si>
  <si>
    <t>مصادر التمويل المحلي</t>
  </si>
  <si>
    <t>حكومي</t>
  </si>
  <si>
    <t>تمويل ذاتي</t>
  </si>
  <si>
    <t>قروض محلية</t>
  </si>
  <si>
    <t>مصادر اخرى</t>
  </si>
  <si>
    <t>مصادر التمويل الخارجي</t>
  </si>
  <si>
    <t>قروض خارجية</t>
  </si>
  <si>
    <t>مساعدات</t>
  </si>
  <si>
    <t>هبات</t>
  </si>
  <si>
    <t>بناء وحده صحيه السيحل القبلي تاربه</t>
  </si>
  <si>
    <t>بناء وحده صحيه حي الحوطــــــــه</t>
  </si>
  <si>
    <t>بناء وحده صحيه سحيل ســـــــيؤن</t>
  </si>
  <si>
    <t>بناء وحده صحيه حي 22 مايـــــــو</t>
  </si>
  <si>
    <t>بناء وحده صحيه القرن البهاليـــــــل</t>
  </si>
  <si>
    <t>ترميم وصيانة القسم الجراحــــــــــي</t>
  </si>
  <si>
    <t>توسعة الوحده الصحيه ثبــــــــــــــي</t>
  </si>
  <si>
    <t>بناء وتجهيز مركز صحي دمــــــــــون</t>
  </si>
  <si>
    <t>بناء أسوارللمرافق الصحيــــــــــــــه</t>
  </si>
  <si>
    <t>ترميم 3 وحدات صحيـــــــــــــــــــــه</t>
  </si>
  <si>
    <t>إعادة تأثيث (11) وحده صحيــــــــــه</t>
  </si>
  <si>
    <t>بناء وتجهيز مركز أمومه وطفولــــــــه</t>
  </si>
  <si>
    <t>بناء سور لسكن الأطبار ومحرقـــــــــه</t>
  </si>
  <si>
    <t>بناء وتجهيز وحده صحيه بارفعـــــــه</t>
  </si>
  <si>
    <t>تأثيث وتجهيز العيادات الخارجيــــــــــه</t>
  </si>
  <si>
    <t>تريم وصيانة (8) وحدات صحيـــــــــه</t>
  </si>
  <si>
    <t>بناء وتجهيز و.ص حويلــــــــــــــــــه</t>
  </si>
  <si>
    <t>بناء وتجهيز و.ص الرمله جــــــذلان</t>
  </si>
  <si>
    <t>ترميم وصيانة اربع وحدات صحيــــــه</t>
  </si>
  <si>
    <t>القطـــــــن :</t>
  </si>
  <si>
    <t>تريم وصيانة  المستشفى القديـــــــــــــم</t>
  </si>
  <si>
    <t>بناء وتجهيز وحدة صحيه الشـــــروج</t>
  </si>
  <si>
    <t>إعادة تأثيث وتجهيز  5 وحدات صحيـه</t>
  </si>
  <si>
    <t>بناء وتجهيزوحده صحيه الفرشـــــــه</t>
  </si>
  <si>
    <t>بناء وتجهيز وحده صحيه الخشـــــــم</t>
  </si>
  <si>
    <t>تريم وصيانة وحدتين صحيــــــــــــــه</t>
  </si>
  <si>
    <t>ترفيع و. ص الى مركز غيل عمــــــر</t>
  </si>
  <si>
    <t>بناء وتجهيز مركز مكافحة الملاريــــــا</t>
  </si>
  <si>
    <t>بناء وتجهيز وحده صحيه البـــــــــلاد</t>
  </si>
  <si>
    <t>بناء وتجهيز وحده صحيه الحــــــــزم</t>
  </si>
  <si>
    <t>ترميم وصيانة مكتب الصحــــــــــــــه</t>
  </si>
  <si>
    <t>إعادة تأثيث وتجهيز 6 وحدات صحيــه</t>
  </si>
  <si>
    <t>زمخ ومنــوخ:</t>
  </si>
  <si>
    <t>بناء وتجهيز سكن أطباء وســـــــور</t>
  </si>
  <si>
    <t>ترميم وحدتين صحيــــــــــــــــــــــه</t>
  </si>
  <si>
    <t>تأثيث وتجهيز مركز صحي منـــــوخ</t>
  </si>
  <si>
    <t>حجر الصيعــر:</t>
  </si>
  <si>
    <t>بناء وتجهيز وحده صحيه قاع الفضول</t>
  </si>
  <si>
    <t>بناء وتجهيز وحده صحيه القيعــــــــان</t>
  </si>
  <si>
    <t>تأثيث وتجهيز المركز الصحي الريـــــده</t>
  </si>
  <si>
    <t>وادي العين / حوره:</t>
  </si>
  <si>
    <t>بناء محرقه النفايا والمخلفـــــــــات</t>
  </si>
  <si>
    <t>بناء وتأثيث مركز صحي سدبــــــــه</t>
  </si>
  <si>
    <t>عمــــــــد :</t>
  </si>
  <si>
    <t>بناء عيادات خارجيــــــــــــــــــــــــه</t>
  </si>
  <si>
    <t>بناء وتجهيز وحده صحيه باتيــــــس</t>
  </si>
  <si>
    <t>بناء وتجهيز مستودع طبي ومحرقـــه</t>
  </si>
  <si>
    <t>بناء أقسام داخليه ترقيـــــــــــــــــــد</t>
  </si>
  <si>
    <t>الســــــوم :</t>
  </si>
  <si>
    <t>توسعة الوحده الصحيه فغمة وســــــور</t>
  </si>
  <si>
    <t>بناء وتجهيز مركز صحي سنـــــــــــــاء</t>
  </si>
  <si>
    <t>بناء وتجهيز وحده صحيه وعشــــــــــه</t>
  </si>
  <si>
    <t>ثمــــــــود:</t>
  </si>
  <si>
    <t>بناء وتجهيز وحده صحيه كــــــــــــــرع</t>
  </si>
  <si>
    <t>رمـــــــــــــــاه:</t>
  </si>
  <si>
    <t>بناء وتجهيز وحده صحيه سيشــــــــــع</t>
  </si>
  <si>
    <t>القــــــف:</t>
  </si>
  <si>
    <t>بناء سكن الأطباء حــــــــــــــــــــوارم</t>
  </si>
  <si>
    <t>رخيــــــــه :</t>
  </si>
  <si>
    <t>ترميم وصيانة ثلاث وحدات صحيـــــه</t>
  </si>
  <si>
    <t>بناء وتجهيز وحده صحيه سلمـــــــــون</t>
  </si>
  <si>
    <t>بناء وتجهيز وحده صحيه عمقـــــــــان</t>
  </si>
  <si>
    <t>اعادة تأثيث وتجهيز ثلاث وحدات صحيـه</t>
  </si>
  <si>
    <t>تأثيث وتجهيز سكن الأطبــــــــــــــــــاء</t>
  </si>
  <si>
    <t xml:space="preserve">بناء وتجهيز مركز أمومه وطفولـــــه </t>
  </si>
  <si>
    <t>بناء وتجهيز ورشة التحصين الصحــي</t>
  </si>
  <si>
    <t>بناء وتجهيز ادارة مستشفى ســــيؤن</t>
  </si>
  <si>
    <t>بناء مكتب الصحه بالـــــــــــــــــوادي</t>
  </si>
  <si>
    <t>بناء وتجهيز مكتب الصحه بتريــــــــم</t>
  </si>
  <si>
    <t>تأثيث وتجهيز المستشفى بحريضـــه</t>
  </si>
  <si>
    <t>ترفيع م. ص العبر الى مستشفى مركزي</t>
  </si>
  <si>
    <t>ترفيع مركز صحي السوم الى مستشفــى</t>
  </si>
  <si>
    <t>تأثيث وتجهيز مستشفى ثمــــــــود</t>
  </si>
  <si>
    <t>تأثيث وتجهيز مستشفى رمـــــــــاه</t>
  </si>
  <si>
    <t>بناء وتجهيز مركز صحي بتاربه</t>
  </si>
  <si>
    <t>ترميم الاقسام الجراحية بمستشفى سيئون العام</t>
  </si>
  <si>
    <t xml:space="preserve">ترميم وصيانة مستشفى سيئون العام والعيادات الخارجية واستكمال بناء سكن القابلات </t>
  </si>
  <si>
    <t>بناء  و تجهيز مركز صحي بالقرن</t>
  </si>
  <si>
    <t>بناء و تجهيز وحده صحيه منطقة صليله</t>
  </si>
  <si>
    <t>بناء وتجهيز  وحدة صحيه حوطة سلطانه</t>
  </si>
  <si>
    <t>بناء وتجهيز الوحده الصحيه تريس</t>
  </si>
  <si>
    <t>بناء وتجهيز الوحده الصحيه الخيام</t>
  </si>
  <si>
    <t xml:space="preserve">بناء وتجهيز الوحده الصحيه العرض القبلي </t>
  </si>
  <si>
    <t>بناء سكن الاطباء</t>
  </si>
  <si>
    <t>بناء وتجهيز 6 غرف عيادات خارجيه بمستشفى شبام</t>
  </si>
  <si>
    <t xml:space="preserve">تأهيل وترفيع الوحده الصحيه بالقوز وادي بن علي </t>
  </si>
  <si>
    <t>بناء وحده صحيه بالعجلانيه</t>
  </si>
  <si>
    <t>بناء وحده صحيه خونب وادي سر</t>
  </si>
  <si>
    <t>بناء الوحده الصحيه بالقنه</t>
  </si>
  <si>
    <t>ترميم الوحده الصحيه وبناء سكن العامل  الصحي في عيوه</t>
  </si>
  <si>
    <t>بناء عيادات خارجيه لمستشفى ساه الريفي</t>
  </si>
  <si>
    <t>ترميم مكتب الصحه بالمديريه</t>
  </si>
  <si>
    <t>بناء وتأثيث عيادات خارجيه بمستشفى ثمود</t>
  </si>
  <si>
    <t>ترميم المستشفى القديم واستكمال السور</t>
  </si>
  <si>
    <t xml:space="preserve">بناء وحده صحيه  قف الكثيري </t>
  </si>
  <si>
    <t>بناء سكن العامل الصحي بسهوه</t>
  </si>
  <si>
    <t>ترميم الوحده الصحيه بصناء</t>
  </si>
  <si>
    <t>بالالف ريال</t>
  </si>
  <si>
    <t>بناء مـــركز الكلـى بسيئون</t>
  </si>
  <si>
    <t>مختبر الرقابه الغذائية سيئون</t>
  </si>
  <si>
    <t>بناء المستشفى العسكري بالقطن</t>
  </si>
  <si>
    <t>بناء وحده صحيه ضهيت رماه</t>
  </si>
  <si>
    <t>بناء محجر صحي الوديعه العبر</t>
  </si>
  <si>
    <t>المشاريع المركزية</t>
  </si>
  <si>
    <t>بناء وتجهيز مركز صحي ببور</t>
  </si>
  <si>
    <t>بناء وتجهيزوحده صحيه الغرفه الشرقيه</t>
  </si>
  <si>
    <t>بناء وتجهيز و.ص حي الثوره</t>
  </si>
  <si>
    <t>بناء وتجهيز و. ص شعب الحصان تاربه</t>
  </si>
  <si>
    <t>بناء وتجهيز و. ص شحوح الجنوبيه تريس</t>
  </si>
  <si>
    <t>بناء وتجهيز وحده صحيه حكمـــــــــــه</t>
  </si>
  <si>
    <t>بناء وتجهيز وحده صحيه  عيديـــــــــد</t>
  </si>
  <si>
    <t>بناء وتجهيز وحد ه صحيه المحجــــــر</t>
  </si>
  <si>
    <t>ترفيع و. ص  هينن الى مركز صحي</t>
  </si>
  <si>
    <t>بناء محرقة النفايا والمخلفـــــــــــات</t>
  </si>
  <si>
    <t>ترفيع و.ص الى مركز صحي الجــــــواده</t>
  </si>
  <si>
    <t>استكمال و.ص العـــــــــــــــــــــدان</t>
  </si>
  <si>
    <t>تأهيل مجاري المستشفى والربط بالمجاري العامــه</t>
  </si>
  <si>
    <t>بناء وتجهيز وحدة لحــــــــــــــــروب</t>
  </si>
  <si>
    <t>بناء سكن الأطباء بالعبــــــــــــــــــــــر</t>
  </si>
  <si>
    <t>بناء سكن الأطباء بالمنفـــــــــــــــــذ</t>
  </si>
  <si>
    <t>بناء وتجهيز وحده صحيه عكبـــــــان</t>
  </si>
  <si>
    <t>بناء وتجهيز وحده صحيه القائـــــــــمه</t>
  </si>
  <si>
    <t>ترميم وصيانة مبنى الوحده وسور الريـــده</t>
  </si>
  <si>
    <t>إعادة تأثيث وتجهيز  (5) وحـــدات صحيه</t>
  </si>
  <si>
    <t>بناء وتجهيز وحده صحيه راس النطــح</t>
  </si>
  <si>
    <t>بناء وتجهيز وحده صحيه أم الصحـــراء</t>
  </si>
  <si>
    <t>بناء سكن العامل وترميم و. ص عيــوه</t>
  </si>
  <si>
    <t>بناء سكن الأطباء  في صنــــــــــــــاء</t>
  </si>
  <si>
    <t>مشاريع السلطه المحليه</t>
  </si>
  <si>
    <t>م</t>
  </si>
  <si>
    <t>بناء قسم الطوارئ  بمستشفى تريـــــــم</t>
  </si>
  <si>
    <t>بناء مستشفى حريضــــــــــــــــــــــــــه</t>
  </si>
  <si>
    <t>بناء وتجهيز وحده صحيه علـــــــــــــط</t>
  </si>
  <si>
    <t>بناء وحده صحية الربــــــــــــــــــــــاط</t>
  </si>
  <si>
    <t>استكماال وحدة صحيه تنعــــــــــــــــــه</t>
  </si>
  <si>
    <t>بناء وتجهيز وحدة صحيه في خشـم العين</t>
  </si>
  <si>
    <t>بناء وتجهيز الوحده الصحيه بالغيضــه</t>
  </si>
  <si>
    <t>ترميم وتجهيز الوحده الصحيه البويرقات</t>
  </si>
  <si>
    <t>تأهيل المركز الصحي الى مستشفى ريفي</t>
  </si>
  <si>
    <t xml:space="preserve"> تأهيل وترفيع المركز الصحي رماه الى مستشفي ريفي</t>
  </si>
  <si>
    <t>إعادة ترميم وتأثيث البعثه الصينيــه بسيئون</t>
  </si>
  <si>
    <t>إعادة بناء وتجهيز الحــــــــــوادث بسيئون</t>
  </si>
  <si>
    <t>تأثيث مركز الطوارئ بالمستشفــــى بتريم</t>
  </si>
  <si>
    <t>إعادة تأثيث وتجهيز المستشفــــــــى بتريم</t>
  </si>
  <si>
    <t>بناء وتجهيز قسم الطــــــــــــوارئ بشبام</t>
  </si>
  <si>
    <t>بناء وتجهيز مركز بنك الــدم بسيئون</t>
  </si>
  <si>
    <t xml:space="preserve">ترفيع مجمع حوره الى مستشفــى </t>
  </si>
  <si>
    <t>مشاريع قيد التنفيذ</t>
  </si>
  <si>
    <t>مشاريع جديده</t>
  </si>
  <si>
    <t>بناء وتجهيز مركز الطوارئ المروريه السوم</t>
  </si>
  <si>
    <t>بناء وتجهيز قسم الحوادث بمستشفى ثمود</t>
  </si>
  <si>
    <t>بناء وتجهيز وحده صحيه مدينة الرئيس رماه</t>
  </si>
  <si>
    <t>ترفيع المركز الصحي ثمود الى مستشفى ريفي</t>
  </si>
  <si>
    <t>إجمالي المشاريع قيد التنفيذ</t>
  </si>
  <si>
    <t xml:space="preserve">إجمالي المشاريع الجديده </t>
  </si>
  <si>
    <t>بناء وتجهيز مركز الطوارئ المروريه حوره</t>
  </si>
  <si>
    <t>ترفيع المركز الصحي الى مستشفـى ريفي ساه</t>
  </si>
  <si>
    <t>بناء وتجهيز مركز الطوارئ المروريـــه ثمود</t>
  </si>
  <si>
    <t>إجمالي مديرية سيئون</t>
  </si>
  <si>
    <t>مديرية تريــــــم :</t>
  </si>
  <si>
    <t>مديرية ســـــــيؤن :</t>
  </si>
  <si>
    <t>إجمالي مديرية تريم</t>
  </si>
  <si>
    <t xml:space="preserve">مديرية شبــــــــــام </t>
  </si>
  <si>
    <t>إجمالي مديرية شبام</t>
  </si>
  <si>
    <t>إجمالي مديرية القطن</t>
  </si>
  <si>
    <t>مديرية حريضــــه :</t>
  </si>
  <si>
    <t>إجمالي مديرية حريضه</t>
  </si>
  <si>
    <t>مديرية العبـــــــر:</t>
  </si>
  <si>
    <t>إجمالي مديرية العبر</t>
  </si>
  <si>
    <t>إجمالي مديرية ساه</t>
  </si>
  <si>
    <t>إجمالي مديرية حجر الصيعر</t>
  </si>
  <si>
    <t>إجمالي المشاريع  قيد التنفيذ</t>
  </si>
  <si>
    <t>إجمالي  المشاريع الجديده</t>
  </si>
  <si>
    <t>إجمالي مديرية وادي العين وحوره</t>
  </si>
  <si>
    <t>إجمالي  المشاريع قيد التنفيذ</t>
  </si>
  <si>
    <t>إجمالي المشاريع الجديده</t>
  </si>
  <si>
    <t>إجمالي مديرية عمد</t>
  </si>
  <si>
    <t>إجمالي مديرية السوم</t>
  </si>
  <si>
    <t>إجمالي مديرية ثمود</t>
  </si>
  <si>
    <t>إجمالي مديرية رماه</t>
  </si>
  <si>
    <t>إجمالي مديرية القف</t>
  </si>
  <si>
    <t>إجمالي مشاريع المديريات قيد التنفيذ</t>
  </si>
  <si>
    <t>إجمــــــــــــــــــــــــالي مديرية رخيه</t>
  </si>
  <si>
    <t>إجمـــــــــــــــــالي المشاريع الجديده</t>
  </si>
  <si>
    <t>الاجمــــــــــــــــــــــــــــــالي العام</t>
  </si>
  <si>
    <t>إجمــالي مشاريع المديريات الجديده</t>
  </si>
  <si>
    <t>ترفيع الوحده الصحية الى مركز صحي  منوخ</t>
  </si>
  <si>
    <t>إجمالي مديرية زمخ ومنوخ</t>
  </si>
  <si>
    <t>ترفيع الوحده الصحيه الى مركز صحي الريده</t>
  </si>
  <si>
    <t>استكمال بناء وتجهيز المركز الصحي حوره</t>
  </si>
  <si>
    <t>بناء وتجهيز الوحده الصحيه شروج  آل بدر</t>
  </si>
  <si>
    <t>تريم وصيانة أربع وحــــــــــــــدات صحية</t>
  </si>
  <si>
    <t>تأهيل المركز الصحي بالسوم الـــــــى مستشفى ريفي(بناء عيادات خارجيه)</t>
  </si>
  <si>
    <t>ترميم وصيانة وحدة  ص .ثوف وســـــــــــور</t>
  </si>
  <si>
    <t>تأهيل وترفيع الوحده الصحيه  حوارم الى مركز صحي</t>
  </si>
  <si>
    <t>بناء سور للمركز الصحي والوحـــــــده</t>
  </si>
  <si>
    <t>بناء وتجهيز مستشفى الولاده والطفوله سيئون</t>
  </si>
  <si>
    <t>المحافظه : حضرموت الوادي والصحراء</t>
  </si>
  <si>
    <t xml:space="preserve"> برنامج إنشاء المستشفيات والمرافق الصحيه</t>
  </si>
  <si>
    <t xml:space="preserve">الاجمالي العام للبرنامج </t>
  </si>
  <si>
    <t>الجهـــــة : مكتب الصحة والسكان</t>
  </si>
  <si>
    <t>المبالغ المطلوبه لفترة الخطة الخمسية الثالثة</t>
  </si>
  <si>
    <t xml:space="preserve">الجهـــــه : مكتب الصحه والسكان </t>
  </si>
  <si>
    <t>بناء وتجهيز مركز صحي  مـــــــــدوده</t>
  </si>
  <si>
    <t>بناء وتجهيزمركز صحي الغرفــــــــــــه</t>
  </si>
  <si>
    <t>ترفيع و. ص الى مركز صحي السويـري</t>
  </si>
  <si>
    <t>ترميم وصيانة العيادات الخارجيـــــــــه</t>
  </si>
  <si>
    <t>بناء مركز امومه وطفوله</t>
  </si>
  <si>
    <t>ترميم وصيانة (5) وحدات صحيــــه</t>
  </si>
  <si>
    <t>بناء وتجهيز سكن للأطباء + خـزان مياه</t>
  </si>
  <si>
    <t>بناء أقسام لمستشفى حوره</t>
  </si>
  <si>
    <t>مديرية ســــــــــاه :</t>
  </si>
  <si>
    <t>بناء سكن الأطبـــــــاء عمد</t>
  </si>
  <si>
    <t>بناء وتجهيزمركز صحي الغرفـــه</t>
  </si>
  <si>
    <t>بناء وتجهيز مركز صحي  مدوده</t>
  </si>
  <si>
    <t>بناء وحده صحيه القرن البهاليـل</t>
  </si>
  <si>
    <t>بناء قسم الطوارئ  بمستشفى تريـم</t>
  </si>
  <si>
    <t>بناء وتجهيز وحده صحيه حكمه</t>
  </si>
  <si>
    <t>توسعة الوحده الصحيه ثبـي</t>
  </si>
  <si>
    <t>بناء أسوارللمرافق الصحيـه</t>
  </si>
  <si>
    <t>بناء وتجهيز مركز صحي دمـون</t>
  </si>
  <si>
    <t>بناء وتجهيز وحده صحيه  عيديــد</t>
  </si>
  <si>
    <t>ترميم 3 وحدات صحيــه</t>
  </si>
  <si>
    <t>محلي</t>
  </si>
  <si>
    <t>بناء سور لسكن الأطبار ومحرقــه</t>
  </si>
  <si>
    <t>بناء وتجهيز وحد ه صحيه المحجر</t>
  </si>
  <si>
    <t>بناء وتجهيز مركز أمومه وطفوله</t>
  </si>
  <si>
    <t>تأثيث وتجهيز العيادات الخارجيـــه</t>
  </si>
  <si>
    <t>تريم وصيانة (8) وحدات صحيـــه</t>
  </si>
  <si>
    <t>ترفيع و.ص الى مركز صحي الجواده</t>
  </si>
  <si>
    <t>ترميم وصيانة العيادات الخارجيـه</t>
  </si>
  <si>
    <t>بناء مستشفى حريضـه</t>
  </si>
  <si>
    <t>بناء وتجهيز وحده صحيه علـــط</t>
  </si>
  <si>
    <t>تريم وصيانة  المستشفى القديــم</t>
  </si>
  <si>
    <t>بناء وتجهيز وحدة صحيه لحــروم</t>
  </si>
  <si>
    <t>بناء سكن الأطباء بالعبـــر</t>
  </si>
  <si>
    <t>بناء وتجهيز وحده صحيه الخشـــــم</t>
  </si>
  <si>
    <t>بناء وتجهيز وحده صحيه القائــمه</t>
  </si>
  <si>
    <t>تريم وصيانة وحدتين صحيـــه</t>
  </si>
  <si>
    <t>بناء وتجهيز مركز مكافحة الملاريـا</t>
  </si>
  <si>
    <t>بناء وتجهيز مركز أمومه وطفولـه</t>
  </si>
  <si>
    <t>إعادة تأثيث وتجهيز 6 وحدات صحيـه</t>
  </si>
  <si>
    <t>ترميم وحدتين صحيــــه</t>
  </si>
  <si>
    <t>تأثيث وتجهيز مركز صحي منـــوخ</t>
  </si>
  <si>
    <t>بناء وتجهيز سكن أطباء وســــــور</t>
  </si>
  <si>
    <t>بناء وتجهيز وحده صحيه القيعــــان</t>
  </si>
  <si>
    <t>ترميم وصيانة مبنى الوحده وسور الريـده</t>
  </si>
  <si>
    <t>تأثيث وتجهيز المركز الصحي الريـده</t>
  </si>
  <si>
    <t>تريم وصيانة أربع وحــدات صحية</t>
  </si>
  <si>
    <t>بناء وحده صحية الربـاط</t>
  </si>
  <si>
    <t>بناء عيادات خارجيـــــه</t>
  </si>
  <si>
    <t>توسعة الوحده الصحيه فغمة وسور</t>
  </si>
  <si>
    <t>استكماال وحدة صحيه تنعــه</t>
  </si>
  <si>
    <t>بناء وتجهيز مركز صحي سنـاء</t>
  </si>
  <si>
    <t>بناء وتجهيز وحده صحيه وعشه</t>
  </si>
  <si>
    <t>تأثيث وتجهيز العيادات الخارجيــه</t>
  </si>
  <si>
    <t>إعادة تأثيث وتجهيز5 وحـدات صحيه</t>
  </si>
  <si>
    <t>بناء وتجهيز وحده صحيه كــرع</t>
  </si>
  <si>
    <t>بناء سكن العامل وترميم و. ص عيوه</t>
  </si>
  <si>
    <t>بناء وتجهيز وحده صحيه راس النطح</t>
  </si>
  <si>
    <t>بناء وتجهيز وحده صحيه أم الصحراء</t>
  </si>
  <si>
    <t>ترميم وصيانة وحدة ص .ثوف وسور</t>
  </si>
  <si>
    <t>بناء وتجهيز وحده صحيه سيشـع</t>
  </si>
  <si>
    <t>بناء سور للمركز الصحي والوحـده</t>
  </si>
  <si>
    <t>بناء سكن الأطباء حـوارم</t>
  </si>
  <si>
    <t>ترميم وصيانة مكتب الصحــه</t>
  </si>
  <si>
    <t>بناء سكن الأطباء  في صنـــــــاء</t>
  </si>
  <si>
    <t>بناء وتجهيز وحده صحيه عمقـان</t>
  </si>
  <si>
    <t>بناء وتجهيز وحده صحيه سلمـون</t>
  </si>
  <si>
    <t>تأثيث وتجهيز سكن الأطبـاء</t>
  </si>
  <si>
    <t>ترميم وصيانة القسم الجراحـه</t>
  </si>
  <si>
    <t>المحافظة : حضرموت الوادي والصحراء</t>
  </si>
  <si>
    <t>المبالغ المطلوبه لفترة الخطة الخمسيه الثالثة</t>
  </si>
  <si>
    <t>الجهــــة  : مكتب الصحة والسكان</t>
  </si>
  <si>
    <t>مشاريع السلطه المحليه بالمحافظه</t>
  </si>
  <si>
    <t>بناء مركز صحي بن قره المسيله السوم</t>
  </si>
  <si>
    <t>بناء مركز صحي الكتنه ساه</t>
  </si>
  <si>
    <t>الجهة: مكتب الصحه والسكان</t>
  </si>
  <si>
    <t>الإجمـــــــــــــــالي</t>
  </si>
  <si>
    <t>الإجمــــــــــــــــالي</t>
  </si>
  <si>
    <t>بناء ممرات وتأهيل مبنى المستشفى القديم</t>
  </si>
  <si>
    <t>بناء ممرات وتأهيل المستشفى القديم</t>
  </si>
  <si>
    <t>تجهيز وإعادة نجهيز المراكز الصحيه عدد 12</t>
  </si>
  <si>
    <t>تجهيز وإعادة نجهيز وحدات صحيه عدد 30</t>
  </si>
  <si>
    <t>تجهيز وإعادة تجهيز المراكز الصحيه عدد 12</t>
  </si>
</sst>
</file>

<file path=xl/styles.xml><?xml version="1.0" encoding="utf-8"?>
<styleSheet xmlns="http://schemas.openxmlformats.org/spreadsheetml/2006/main">
  <numFmts count="23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0" fillId="0" borderId="0" xfId="55" applyFill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 wrapText="1"/>
      <protection/>
    </xf>
    <xf numFmtId="0" fontId="1" fillId="0" borderId="25" xfId="55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22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 wrapText="1"/>
      <protection/>
    </xf>
    <xf numFmtId="0" fontId="0" fillId="0" borderId="27" xfId="55" applyBorder="1">
      <alignment/>
      <protection/>
    </xf>
    <xf numFmtId="0" fontId="1" fillId="0" borderId="28" xfId="55" applyFont="1" applyBorder="1" applyAlignment="1">
      <alignment horizontal="center" vertical="center" wrapText="1"/>
      <protection/>
    </xf>
    <xf numFmtId="0" fontId="1" fillId="0" borderId="29" xfId="55" applyFont="1" applyBorder="1" applyAlignment="1">
      <alignment horizontal="center" vertical="center" wrapText="1"/>
      <protection/>
    </xf>
    <xf numFmtId="0" fontId="1" fillId="0" borderId="30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33" borderId="31" xfId="55" applyFont="1" applyFill="1" applyBorder="1" applyAlignment="1">
      <alignment horizontal="center" vertical="center" wrapText="1"/>
      <protection/>
    </xf>
    <xf numFmtId="0" fontId="1" fillId="33" borderId="32" xfId="55" applyFont="1" applyFill="1" applyBorder="1" applyAlignment="1">
      <alignment horizontal="center" vertical="center" wrapText="1"/>
      <protection/>
    </xf>
    <xf numFmtId="0" fontId="1" fillId="33" borderId="33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5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0" fillId="0" borderId="16" xfId="55" applyBorder="1">
      <alignment/>
      <protection/>
    </xf>
    <xf numFmtId="0" fontId="0" fillId="0" borderId="10" xfId="55" applyBorder="1">
      <alignment/>
      <protection/>
    </xf>
    <xf numFmtId="0" fontId="1" fillId="0" borderId="34" xfId="55" applyFont="1" applyBorder="1" applyAlignment="1">
      <alignment horizontal="center" vertical="center" wrapText="1"/>
      <protection/>
    </xf>
    <xf numFmtId="0" fontId="1" fillId="0" borderId="27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36" xfId="55" applyFont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1" fillId="0" borderId="39" xfId="55" applyFont="1" applyBorder="1" applyAlignment="1">
      <alignment horizontal="right" vertical="top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اعلام والجمارك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rightToLeft="1" view="pageBreakPreview" zoomScaleSheetLayoutView="100" zoomScalePageLayoutView="0" workbookViewId="0" topLeftCell="A22">
      <selection activeCell="A10" sqref="A10:B10"/>
    </sheetView>
  </sheetViews>
  <sheetFormatPr defaultColWidth="9.140625" defaultRowHeight="12.75"/>
  <cols>
    <col min="1" max="1" width="6.00390625" style="75" customWidth="1"/>
    <col min="2" max="2" width="31.421875" style="75" customWidth="1"/>
    <col min="3" max="3" width="13.421875" style="75" customWidth="1"/>
    <col min="4" max="4" width="10.57421875" style="75" customWidth="1"/>
    <col min="5" max="5" width="10.00390625" style="75" customWidth="1"/>
    <col min="6" max="6" width="10.28125" style="75" customWidth="1"/>
    <col min="7" max="8" width="10.140625" style="75" customWidth="1"/>
    <col min="9" max="9" width="18.421875" style="75" customWidth="1"/>
    <col min="10" max="10" width="17.00390625" style="75" customWidth="1"/>
    <col min="11" max="11" width="18.140625" style="75" customWidth="1"/>
    <col min="12" max="16384" width="9.140625" style="75" customWidth="1"/>
  </cols>
  <sheetData>
    <row r="1" spans="1:11" ht="22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7" customHeight="1">
      <c r="A2" s="117" t="s">
        <v>292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4" customHeight="1">
      <c r="A3" s="118" t="s">
        <v>289</v>
      </c>
      <c r="B3" s="118"/>
      <c r="C3" s="118"/>
      <c r="D3" s="76"/>
      <c r="E3" s="76"/>
      <c r="F3" s="76"/>
      <c r="G3" s="76"/>
      <c r="H3" s="76"/>
      <c r="I3" s="76"/>
      <c r="J3" s="76"/>
      <c r="K3" s="76"/>
    </row>
    <row r="4" spans="1:11" ht="29.25" customHeight="1" thickBot="1">
      <c r="A4" s="119" t="s">
        <v>291</v>
      </c>
      <c r="B4" s="119"/>
      <c r="C4" s="119"/>
      <c r="D4" s="77"/>
      <c r="E4" s="77"/>
      <c r="F4" s="77"/>
      <c r="G4" s="77"/>
      <c r="H4" s="77"/>
      <c r="I4" s="77"/>
      <c r="J4" s="77"/>
      <c r="K4" s="77" t="s">
        <v>115</v>
      </c>
    </row>
    <row r="5" spans="1:11" s="102" customFormat="1" ht="45" customHeight="1" thickTop="1">
      <c r="A5" s="115" t="s">
        <v>147</v>
      </c>
      <c r="B5" s="120" t="s">
        <v>1</v>
      </c>
      <c r="C5" s="120" t="s">
        <v>2</v>
      </c>
      <c r="D5" s="120" t="s">
        <v>290</v>
      </c>
      <c r="E5" s="120"/>
      <c r="F5" s="120"/>
      <c r="G5" s="120"/>
      <c r="H5" s="120"/>
      <c r="I5" s="120"/>
      <c r="J5" s="120" t="s">
        <v>4</v>
      </c>
      <c r="K5" s="113" t="s">
        <v>5</v>
      </c>
    </row>
    <row r="6" spans="1:11" s="102" customFormat="1" ht="46.5" customHeight="1">
      <c r="A6" s="116"/>
      <c r="B6" s="121"/>
      <c r="C6" s="121"/>
      <c r="D6" s="103">
        <v>2006</v>
      </c>
      <c r="E6" s="82">
        <v>2007</v>
      </c>
      <c r="F6" s="82">
        <v>2008</v>
      </c>
      <c r="G6" s="82">
        <v>2009</v>
      </c>
      <c r="H6" s="82">
        <v>2010</v>
      </c>
      <c r="I6" s="82" t="s">
        <v>3</v>
      </c>
      <c r="J6" s="121"/>
      <c r="K6" s="114"/>
    </row>
    <row r="7" spans="1:11" s="102" customFormat="1" ht="51" customHeight="1">
      <c r="A7" s="116" t="s">
        <v>165</v>
      </c>
      <c r="B7" s="121"/>
      <c r="C7" s="82"/>
      <c r="D7" s="103"/>
      <c r="E7" s="82"/>
      <c r="F7" s="82"/>
      <c r="G7" s="82"/>
      <c r="H7" s="82"/>
      <c r="I7" s="82"/>
      <c r="J7" s="82"/>
      <c r="K7" s="104"/>
    </row>
    <row r="8" spans="1:12" s="108" customFormat="1" ht="73.5" customHeight="1">
      <c r="A8" s="105">
        <v>1</v>
      </c>
      <c r="B8" s="106" t="s">
        <v>293</v>
      </c>
      <c r="C8" s="83">
        <v>10000</v>
      </c>
      <c r="D8" s="83">
        <v>10000</v>
      </c>
      <c r="E8" s="83">
        <v>7000</v>
      </c>
      <c r="F8" s="83">
        <v>3000</v>
      </c>
      <c r="G8" s="83"/>
      <c r="H8" s="83"/>
      <c r="I8" s="83">
        <f>SUM(D8:H8)</f>
        <v>20000</v>
      </c>
      <c r="J8" s="83"/>
      <c r="K8" s="84">
        <f>SUM(I8:J8,C8)</f>
        <v>30000</v>
      </c>
      <c r="L8" s="107"/>
    </row>
    <row r="9" spans="1:12" s="108" customFormat="1" ht="84.75" customHeight="1">
      <c r="A9" s="105">
        <v>2</v>
      </c>
      <c r="B9" s="106" t="s">
        <v>294</v>
      </c>
      <c r="C9" s="83">
        <v>7000</v>
      </c>
      <c r="D9" s="83">
        <v>8300</v>
      </c>
      <c r="E9" s="83">
        <v>1700</v>
      </c>
      <c r="F9" s="83"/>
      <c r="G9" s="83"/>
      <c r="H9" s="83"/>
      <c r="I9" s="83">
        <f>SUM(D9:H9)</f>
        <v>10000</v>
      </c>
      <c r="J9" s="83"/>
      <c r="K9" s="84">
        <f>SUM(I9:J9,C9)</f>
        <v>17000</v>
      </c>
      <c r="L9" s="107"/>
    </row>
    <row r="10" spans="1:12" s="108" customFormat="1" ht="84.75" customHeight="1" thickBot="1">
      <c r="A10" s="122" t="s">
        <v>297</v>
      </c>
      <c r="B10" s="123"/>
      <c r="C10" s="85">
        <f>SUM(C8:C9)</f>
        <v>17000</v>
      </c>
      <c r="D10" s="85">
        <f aca="true" t="shared" si="0" ref="D10:K10">SUM(D8:D9)</f>
        <v>18300</v>
      </c>
      <c r="E10" s="85">
        <f t="shared" si="0"/>
        <v>8700</v>
      </c>
      <c r="F10" s="85">
        <f t="shared" si="0"/>
        <v>3000</v>
      </c>
      <c r="G10" s="85">
        <f t="shared" si="0"/>
        <v>0</v>
      </c>
      <c r="H10" s="85">
        <f t="shared" si="0"/>
        <v>0</v>
      </c>
      <c r="I10" s="85">
        <f t="shared" si="0"/>
        <v>30000</v>
      </c>
      <c r="J10" s="85">
        <f t="shared" si="0"/>
        <v>0</v>
      </c>
      <c r="K10" s="86">
        <f t="shared" si="0"/>
        <v>47000</v>
      </c>
      <c r="L10" s="107"/>
    </row>
    <row r="11" spans="2:11" ht="32.25" customHeight="1" thickTop="1">
      <c r="B11" s="110"/>
      <c r="C11" s="111"/>
      <c r="D11" s="111"/>
      <c r="E11" s="111"/>
      <c r="F11" s="111"/>
      <c r="G11" s="111"/>
      <c r="H11" s="111"/>
      <c r="I11" s="111"/>
      <c r="J11" s="111"/>
      <c r="K11" s="112"/>
    </row>
    <row r="12" spans="2:11" ht="24.75" customHeight="1">
      <c r="B12" s="94"/>
      <c r="C12" s="95"/>
      <c r="D12" s="95"/>
      <c r="E12" s="95"/>
      <c r="F12" s="95"/>
      <c r="G12" s="95"/>
      <c r="H12" s="95"/>
      <c r="I12" s="95"/>
      <c r="J12" s="95"/>
      <c r="K12" s="97"/>
    </row>
    <row r="13" spans="2:11" ht="24.75" customHeight="1">
      <c r="B13" s="94"/>
      <c r="C13" s="95"/>
      <c r="D13" s="95"/>
      <c r="E13" s="95"/>
      <c r="F13" s="95"/>
      <c r="G13" s="95"/>
      <c r="H13" s="95"/>
      <c r="I13" s="95"/>
      <c r="J13" s="95"/>
      <c r="K13" s="97"/>
    </row>
    <row r="14" spans="2:11" ht="24.75" customHeight="1">
      <c r="B14" s="94"/>
      <c r="C14" s="95"/>
      <c r="D14" s="95"/>
      <c r="E14" s="95"/>
      <c r="F14" s="95"/>
      <c r="G14" s="95"/>
      <c r="H14" s="95"/>
      <c r="I14" s="95"/>
      <c r="J14" s="95"/>
      <c r="K14" s="97"/>
    </row>
    <row r="15" spans="2:11" ht="24.75" customHeight="1">
      <c r="B15" s="91"/>
      <c r="C15" s="83"/>
      <c r="D15" s="83"/>
      <c r="E15" s="83"/>
      <c r="F15" s="83"/>
      <c r="G15" s="83"/>
      <c r="H15" s="83"/>
      <c r="I15" s="83"/>
      <c r="J15" s="83"/>
      <c r="K15" s="84"/>
    </row>
    <row r="16" spans="2:11" ht="24.75" customHeight="1">
      <c r="B16" s="87"/>
      <c r="C16" s="88"/>
      <c r="D16" s="88"/>
      <c r="E16" s="88"/>
      <c r="F16" s="88"/>
      <c r="G16" s="88"/>
      <c r="H16" s="88"/>
      <c r="I16" s="88"/>
      <c r="J16" s="88"/>
      <c r="K16" s="90"/>
    </row>
    <row r="17" spans="2:11" ht="24.75" customHeight="1">
      <c r="B17" s="94"/>
      <c r="C17" s="95"/>
      <c r="D17" s="95"/>
      <c r="E17" s="95"/>
      <c r="F17" s="95"/>
      <c r="G17" s="95"/>
      <c r="H17" s="95"/>
      <c r="I17" s="95"/>
      <c r="J17" s="95"/>
      <c r="K17" s="97"/>
    </row>
    <row r="18" spans="2:11" ht="24.75" customHeight="1">
      <c r="B18" s="94"/>
      <c r="C18" s="95"/>
      <c r="D18" s="95"/>
      <c r="E18" s="95"/>
      <c r="F18" s="95"/>
      <c r="G18" s="95"/>
      <c r="H18" s="95"/>
      <c r="I18" s="95"/>
      <c r="J18" s="95"/>
      <c r="K18" s="97"/>
    </row>
    <row r="19" spans="2:11" ht="24.75" customHeight="1" thickBot="1">
      <c r="B19" s="109"/>
      <c r="C19" s="85"/>
      <c r="D19" s="85"/>
      <c r="E19" s="85"/>
      <c r="F19" s="85"/>
      <c r="G19" s="85"/>
      <c r="H19" s="85"/>
      <c r="I19" s="85"/>
      <c r="J19" s="85"/>
      <c r="K19" s="86"/>
    </row>
    <row r="20" ht="13.5" thickTop="1"/>
  </sheetData>
  <sheetProtection/>
  <mergeCells count="12">
    <mergeCell ref="A7:B7"/>
    <mergeCell ref="D5:I5"/>
    <mergeCell ref="A10:B10"/>
    <mergeCell ref="J5:J6"/>
    <mergeCell ref="K5:K6"/>
    <mergeCell ref="A5:A6"/>
    <mergeCell ref="A1:K1"/>
    <mergeCell ref="A2:K2"/>
    <mergeCell ref="A3:C3"/>
    <mergeCell ref="A4:C4"/>
    <mergeCell ref="B5:B6"/>
    <mergeCell ref="C5:C6"/>
  </mergeCells>
  <printOptions horizontalCentered="1" verticalCentered="1"/>
  <pageMargins left="0.2362204724409449" right="0.2362204724409449" top="0.984251968503937" bottom="0.984251968503937" header="0.2755905511811024" footer="0.5118110236220472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rightToLeft="1" tabSelected="1" view="pageBreakPreview" zoomScale="75" zoomScaleSheetLayoutView="75" zoomScalePageLayoutView="0" workbookViewId="0" topLeftCell="A1">
      <selection activeCell="O8" sqref="O8"/>
    </sheetView>
  </sheetViews>
  <sheetFormatPr defaultColWidth="9.140625" defaultRowHeight="12.75"/>
  <cols>
    <col min="1" max="1" width="9.140625" style="75" customWidth="1"/>
    <col min="2" max="2" width="26.00390625" style="75" customWidth="1"/>
    <col min="3" max="3" width="17.7109375" style="75" customWidth="1"/>
    <col min="4" max="4" width="10.57421875" style="75" customWidth="1"/>
    <col min="5" max="5" width="10.00390625" style="75" customWidth="1"/>
    <col min="6" max="6" width="10.28125" style="75" customWidth="1"/>
    <col min="7" max="7" width="12.7109375" style="75" customWidth="1"/>
    <col min="8" max="9" width="17.00390625" style="75" customWidth="1"/>
    <col min="10" max="10" width="18.140625" style="75" customWidth="1"/>
    <col min="11" max="16384" width="9.140625" style="75" customWidth="1"/>
  </cols>
  <sheetData>
    <row r="1" spans="1:10" ht="20.25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 ht="27" customHeight="1">
      <c r="A2" s="117" t="s">
        <v>292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4" customHeight="1">
      <c r="A3" s="118" t="s">
        <v>289</v>
      </c>
      <c r="B3" s="118"/>
      <c r="C3" s="118"/>
      <c r="D3" s="76"/>
      <c r="E3" s="76"/>
      <c r="F3" s="76"/>
      <c r="G3" s="76"/>
      <c r="H3" s="76"/>
      <c r="I3" s="76"/>
      <c r="J3" s="76"/>
      <c r="K3" s="76"/>
    </row>
    <row r="4" spans="1:11" ht="29.25" customHeight="1" thickBot="1">
      <c r="A4" s="119" t="s">
        <v>295</v>
      </c>
      <c r="B4" s="119"/>
      <c r="C4" s="119"/>
      <c r="D4" s="77"/>
      <c r="E4" s="77"/>
      <c r="F4" s="77"/>
      <c r="G4" s="77"/>
      <c r="H4" s="77"/>
      <c r="I4" s="77"/>
      <c r="J4" s="77" t="s">
        <v>115</v>
      </c>
      <c r="K4" s="77"/>
    </row>
    <row r="5" spans="1:10" s="78" customFormat="1" ht="45" customHeight="1" thickTop="1">
      <c r="A5" s="127" t="s">
        <v>147</v>
      </c>
      <c r="B5" s="124" t="s">
        <v>7</v>
      </c>
      <c r="C5" s="124" t="s">
        <v>8</v>
      </c>
      <c r="D5" s="124" t="s">
        <v>9</v>
      </c>
      <c r="E5" s="124"/>
      <c r="F5" s="124"/>
      <c r="G5" s="124"/>
      <c r="H5" s="124" t="s">
        <v>14</v>
      </c>
      <c r="I5" s="124"/>
      <c r="J5" s="126"/>
    </row>
    <row r="6" spans="1:10" s="78" customFormat="1" ht="41.25" customHeight="1">
      <c r="A6" s="128"/>
      <c r="B6" s="125"/>
      <c r="C6" s="125"/>
      <c r="D6" s="80" t="s">
        <v>241</v>
      </c>
      <c r="E6" s="79" t="s">
        <v>11</v>
      </c>
      <c r="F6" s="79" t="s">
        <v>12</v>
      </c>
      <c r="G6" s="79" t="s">
        <v>13</v>
      </c>
      <c r="H6" s="79" t="s">
        <v>15</v>
      </c>
      <c r="I6" s="79" t="s">
        <v>16</v>
      </c>
      <c r="J6" s="81" t="s">
        <v>17</v>
      </c>
    </row>
    <row r="7" spans="1:10" ht="41.25" customHeight="1">
      <c r="A7" s="116" t="s">
        <v>165</v>
      </c>
      <c r="B7" s="121"/>
      <c r="C7" s="83"/>
      <c r="D7" s="83"/>
      <c r="E7" s="83"/>
      <c r="F7" s="83"/>
      <c r="G7" s="83"/>
      <c r="H7" s="83"/>
      <c r="I7" s="83"/>
      <c r="J7" s="84"/>
    </row>
    <row r="8" spans="1:10" ht="87.75" customHeight="1">
      <c r="A8" s="105">
        <v>1</v>
      </c>
      <c r="B8" s="106" t="s">
        <v>293</v>
      </c>
      <c r="C8" s="83">
        <v>20000</v>
      </c>
      <c r="D8" s="83">
        <v>20000</v>
      </c>
      <c r="E8" s="83"/>
      <c r="F8" s="83"/>
      <c r="G8" s="83"/>
      <c r="H8" s="83"/>
      <c r="I8" s="83"/>
      <c r="J8" s="84"/>
    </row>
    <row r="9" spans="1:10" ht="48.75" customHeight="1">
      <c r="A9" s="105">
        <v>2</v>
      </c>
      <c r="B9" s="106" t="s">
        <v>294</v>
      </c>
      <c r="C9" s="83">
        <v>10000</v>
      </c>
      <c r="D9" s="83">
        <v>10000</v>
      </c>
      <c r="E9" s="83"/>
      <c r="F9" s="83"/>
      <c r="G9" s="83"/>
      <c r="H9" s="83"/>
      <c r="I9" s="83"/>
      <c r="J9" s="84"/>
    </row>
    <row r="10" spans="1:10" ht="41.25" customHeight="1" thickBot="1">
      <c r="A10" s="122" t="s">
        <v>296</v>
      </c>
      <c r="B10" s="123"/>
      <c r="C10" s="85">
        <v>30000</v>
      </c>
      <c r="D10" s="85">
        <v>30000</v>
      </c>
      <c r="E10" s="85"/>
      <c r="F10" s="85"/>
      <c r="G10" s="85"/>
      <c r="H10" s="85"/>
      <c r="I10" s="85"/>
      <c r="J10" s="86"/>
    </row>
    <row r="11" spans="2:10" ht="30.75" customHeight="1" thickTop="1">
      <c r="B11" s="87"/>
      <c r="C11" s="88"/>
      <c r="D11" s="88"/>
      <c r="E11" s="88"/>
      <c r="F11" s="88"/>
      <c r="G11" s="88"/>
      <c r="H11" s="88"/>
      <c r="I11" s="89"/>
      <c r="J11" s="90"/>
    </row>
    <row r="12" spans="2:10" ht="30.75" customHeight="1">
      <c r="B12" s="91"/>
      <c r="C12" s="83"/>
      <c r="D12" s="83"/>
      <c r="E12" s="83"/>
      <c r="F12" s="83"/>
      <c r="G12" s="83"/>
      <c r="H12" s="83"/>
      <c r="I12" s="92"/>
      <c r="J12" s="84"/>
    </row>
    <row r="13" spans="2:10" ht="30.75" customHeight="1">
      <c r="B13" s="91"/>
      <c r="C13" s="83"/>
      <c r="D13" s="83"/>
      <c r="E13" s="83"/>
      <c r="F13" s="83"/>
      <c r="G13" s="83"/>
      <c r="H13" s="83"/>
      <c r="I13" s="92"/>
      <c r="J13" s="84"/>
    </row>
    <row r="14" spans="2:10" ht="30.75" customHeight="1">
      <c r="B14" s="93"/>
      <c r="C14" s="83"/>
      <c r="D14" s="83"/>
      <c r="E14" s="83"/>
      <c r="F14" s="83"/>
      <c r="G14" s="83"/>
      <c r="H14" s="83"/>
      <c r="I14" s="92"/>
      <c r="J14" s="84"/>
    </row>
    <row r="15" spans="2:10" ht="30.75" customHeight="1" thickBot="1">
      <c r="B15" s="94"/>
      <c r="C15" s="95"/>
      <c r="D15" s="95"/>
      <c r="E15" s="95"/>
      <c r="F15" s="95"/>
      <c r="G15" s="95"/>
      <c r="H15" s="95"/>
      <c r="I15" s="96"/>
      <c r="J15" s="97"/>
    </row>
    <row r="16" spans="2:10" ht="30.75" customHeight="1" thickBot="1" thickTop="1">
      <c r="B16" s="98" t="s">
        <v>3</v>
      </c>
      <c r="C16" s="99"/>
      <c r="D16" s="99"/>
      <c r="E16" s="99"/>
      <c r="F16" s="99"/>
      <c r="G16" s="99"/>
      <c r="H16" s="99"/>
      <c r="I16" s="100"/>
      <c r="J16" s="101"/>
    </row>
    <row r="17" ht="13.5" thickTop="1"/>
  </sheetData>
  <sheetProtection/>
  <mergeCells count="11">
    <mergeCell ref="B5:B6"/>
    <mergeCell ref="C5:C6"/>
    <mergeCell ref="D5:G5"/>
    <mergeCell ref="H5:J5"/>
    <mergeCell ref="A10:B10"/>
    <mergeCell ref="A1:J1"/>
    <mergeCell ref="A7:B7"/>
    <mergeCell ref="A5:A6"/>
    <mergeCell ref="A2:K2"/>
    <mergeCell ref="A3:C3"/>
    <mergeCell ref="A4:C4"/>
  </mergeCells>
  <printOptions horizontalCentered="1"/>
  <pageMargins left="0.2362204724409449" right="0.2362204724409449" top="0.984251968503937" bottom="0.984251968503937" header="0.2755905511811024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8"/>
  <sheetViews>
    <sheetView rightToLeft="1" view="pageBreakPreview" zoomScale="50" zoomScaleSheetLayoutView="50" zoomScalePageLayoutView="0" workbookViewId="0" topLeftCell="A1">
      <pane ySplit="7" topLeftCell="A78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5.28125" style="73" customWidth="1"/>
    <col min="2" max="2" width="37.57421875" style="34" customWidth="1"/>
    <col min="3" max="3" width="17.7109375" style="73" customWidth="1"/>
    <col min="4" max="4" width="11.7109375" style="73" customWidth="1"/>
    <col min="5" max="5" width="12.421875" style="73" customWidth="1"/>
    <col min="6" max="6" width="10.28125" style="34" customWidth="1"/>
    <col min="7" max="7" width="12.7109375" style="34" customWidth="1"/>
    <col min="8" max="9" width="17.00390625" style="34" customWidth="1"/>
    <col min="10" max="10" width="18.140625" style="34" customWidth="1"/>
    <col min="11" max="16384" width="9.140625" style="34" customWidth="1"/>
  </cols>
  <sheetData>
    <row r="1" spans="1:10" ht="23.25">
      <c r="A1" s="133" t="s">
        <v>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4" customHeight="1">
      <c r="A2" s="133" t="s">
        <v>146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23.25">
      <c r="A3" s="137" t="s">
        <v>215</v>
      </c>
      <c r="B3" s="137"/>
      <c r="C3" s="133"/>
      <c r="D3" s="133"/>
      <c r="E3" s="133"/>
      <c r="F3" s="133"/>
      <c r="G3" s="133"/>
      <c r="H3" s="133"/>
      <c r="I3" s="55"/>
      <c r="J3" s="55"/>
      <c r="K3" s="55"/>
    </row>
    <row r="4" spans="1:11" s="13" customFormat="1" ht="20.25">
      <c r="A4" s="138" t="s">
        <v>220</v>
      </c>
      <c r="B4" s="138"/>
      <c r="C4" s="74"/>
      <c r="D4" s="74"/>
      <c r="E4" s="74"/>
      <c r="F4" s="68"/>
      <c r="G4" s="68"/>
      <c r="H4" s="68"/>
      <c r="I4" s="68"/>
      <c r="J4" s="68"/>
      <c r="K4" s="69"/>
    </row>
    <row r="5" spans="2:10" ht="21" thickBot="1">
      <c r="B5" s="57"/>
      <c r="F5" s="57"/>
      <c r="G5" s="57"/>
      <c r="H5" s="57"/>
      <c r="I5" s="57"/>
      <c r="J5" s="56" t="s">
        <v>115</v>
      </c>
    </row>
    <row r="6" spans="1:10" s="37" customFormat="1" ht="50.25" customHeight="1" thickTop="1">
      <c r="A6" s="134" t="s">
        <v>147</v>
      </c>
      <c r="B6" s="135" t="s">
        <v>7</v>
      </c>
      <c r="C6" s="135" t="s">
        <v>8</v>
      </c>
      <c r="D6" s="135" t="s">
        <v>9</v>
      </c>
      <c r="E6" s="135"/>
      <c r="F6" s="135"/>
      <c r="G6" s="135"/>
      <c r="H6" s="135" t="s">
        <v>14</v>
      </c>
      <c r="I6" s="135"/>
      <c r="J6" s="136"/>
    </row>
    <row r="7" spans="1:10" s="37" customFormat="1" ht="51.75" customHeight="1">
      <c r="A7" s="129"/>
      <c r="B7" s="130"/>
      <c r="C7" s="130"/>
      <c r="D7" s="31" t="s">
        <v>241</v>
      </c>
      <c r="E7" s="30" t="s">
        <v>11</v>
      </c>
      <c r="F7" s="30" t="s">
        <v>12</v>
      </c>
      <c r="G7" s="30" t="s">
        <v>13</v>
      </c>
      <c r="H7" s="30" t="s">
        <v>15</v>
      </c>
      <c r="I7" s="30" t="s">
        <v>16</v>
      </c>
      <c r="J7" s="32" t="s">
        <v>17</v>
      </c>
    </row>
    <row r="8" spans="1:10" ht="31.5" customHeight="1">
      <c r="A8" s="129" t="s">
        <v>178</v>
      </c>
      <c r="B8" s="130"/>
      <c r="C8" s="30"/>
      <c r="D8" s="30"/>
      <c r="E8" s="30"/>
      <c r="F8" s="8"/>
      <c r="G8" s="8"/>
      <c r="H8" s="8"/>
      <c r="I8" s="8"/>
      <c r="J8" s="17"/>
    </row>
    <row r="9" spans="1:10" ht="30.75" customHeight="1">
      <c r="A9" s="129" t="s">
        <v>165</v>
      </c>
      <c r="B9" s="130"/>
      <c r="C9" s="30"/>
      <c r="D9" s="30"/>
      <c r="E9" s="30"/>
      <c r="F9" s="8"/>
      <c r="G9" s="8"/>
      <c r="H9" s="8"/>
      <c r="I9" s="8"/>
      <c r="J9" s="17"/>
    </row>
    <row r="10" spans="1:10" ht="30.75" customHeight="1">
      <c r="A10" s="53">
        <v>1</v>
      </c>
      <c r="B10" s="59" t="s">
        <v>92</v>
      </c>
      <c r="C10" s="30">
        <f>SUM(D10:E10)</f>
        <v>2146</v>
      </c>
      <c r="D10" s="30">
        <v>2146</v>
      </c>
      <c r="E10" s="30"/>
      <c r="F10" s="8"/>
      <c r="G10" s="8"/>
      <c r="H10" s="8"/>
      <c r="I10" s="8"/>
      <c r="J10" s="17"/>
    </row>
    <row r="11" spans="1:10" ht="45.75" customHeight="1">
      <c r="A11" s="53">
        <v>2</v>
      </c>
      <c r="B11" s="59" t="s">
        <v>93</v>
      </c>
      <c r="C11" s="30">
        <f aca="true" t="shared" si="0" ref="C11:C18">SUM(D11:E11)</f>
        <v>1327</v>
      </c>
      <c r="D11" s="30">
        <v>1327</v>
      </c>
      <c r="E11" s="30"/>
      <c r="F11" s="8"/>
      <c r="G11" s="8"/>
      <c r="H11" s="8"/>
      <c r="I11" s="8"/>
      <c r="J11" s="17"/>
    </row>
    <row r="12" spans="1:10" ht="62.25" customHeight="1">
      <c r="A12" s="53">
        <v>3</v>
      </c>
      <c r="B12" s="59" t="s">
        <v>94</v>
      </c>
      <c r="C12" s="30">
        <f t="shared" si="0"/>
        <v>835</v>
      </c>
      <c r="D12" s="30">
        <v>835</v>
      </c>
      <c r="E12" s="30"/>
      <c r="F12" s="8"/>
      <c r="G12" s="8"/>
      <c r="H12" s="8"/>
      <c r="I12" s="8"/>
      <c r="J12" s="17"/>
    </row>
    <row r="13" spans="1:10" ht="39.75" customHeight="1">
      <c r="A13" s="53">
        <v>4</v>
      </c>
      <c r="B13" s="59" t="s">
        <v>100</v>
      </c>
      <c r="C13" s="30">
        <f t="shared" si="0"/>
        <v>674</v>
      </c>
      <c r="D13" s="30">
        <v>674</v>
      </c>
      <c r="E13" s="30"/>
      <c r="F13" s="8"/>
      <c r="G13" s="8"/>
      <c r="H13" s="8"/>
      <c r="I13" s="8"/>
      <c r="J13" s="17"/>
    </row>
    <row r="14" spans="1:10" ht="30.75" customHeight="1">
      <c r="A14" s="53">
        <v>5</v>
      </c>
      <c r="B14" s="59" t="s">
        <v>99</v>
      </c>
      <c r="C14" s="30">
        <f t="shared" si="0"/>
        <v>1913</v>
      </c>
      <c r="D14" s="30">
        <v>1913</v>
      </c>
      <c r="E14" s="30"/>
      <c r="F14" s="8"/>
      <c r="G14" s="8"/>
      <c r="H14" s="8"/>
      <c r="I14" s="8"/>
      <c r="J14" s="17"/>
    </row>
    <row r="15" spans="1:10" ht="30.75" customHeight="1">
      <c r="A15" s="53">
        <v>6</v>
      </c>
      <c r="B15" s="59" t="s">
        <v>98</v>
      </c>
      <c r="C15" s="30">
        <f t="shared" si="0"/>
        <v>370</v>
      </c>
      <c r="D15" s="30">
        <v>370</v>
      </c>
      <c r="E15" s="30"/>
      <c r="F15" s="8"/>
      <c r="G15" s="8"/>
      <c r="H15" s="8"/>
      <c r="I15" s="8"/>
      <c r="J15" s="17"/>
    </row>
    <row r="16" spans="1:10" ht="37.5" customHeight="1">
      <c r="A16" s="53">
        <v>7</v>
      </c>
      <c r="B16" s="59" t="s">
        <v>95</v>
      </c>
      <c r="C16" s="30">
        <f t="shared" si="0"/>
        <v>6276</v>
      </c>
      <c r="D16" s="30">
        <v>6276</v>
      </c>
      <c r="E16" s="30"/>
      <c r="F16" s="8"/>
      <c r="G16" s="8"/>
      <c r="H16" s="8"/>
      <c r="I16" s="8"/>
      <c r="J16" s="17"/>
    </row>
    <row r="17" spans="1:10" ht="40.5" customHeight="1">
      <c r="A17" s="53">
        <v>8</v>
      </c>
      <c r="B17" s="59" t="s">
        <v>97</v>
      </c>
      <c r="C17" s="30">
        <f t="shared" si="0"/>
        <v>2523</v>
      </c>
      <c r="D17" s="30">
        <v>2523</v>
      </c>
      <c r="E17" s="30"/>
      <c r="F17" s="8"/>
      <c r="G17" s="8"/>
      <c r="H17" s="8"/>
      <c r="I17" s="8"/>
      <c r="J17" s="17"/>
    </row>
    <row r="18" spans="1:10" ht="40.5">
      <c r="A18" s="53">
        <v>9</v>
      </c>
      <c r="B18" s="59" t="s">
        <v>96</v>
      </c>
      <c r="C18" s="30">
        <f t="shared" si="0"/>
        <v>2523</v>
      </c>
      <c r="D18" s="31">
        <v>2523</v>
      </c>
      <c r="E18" s="31"/>
      <c r="F18" s="9"/>
      <c r="G18" s="9"/>
      <c r="H18" s="9"/>
      <c r="I18" s="9"/>
      <c r="J18" s="70"/>
    </row>
    <row r="19" spans="1:10" ht="30.75" customHeight="1">
      <c r="A19" s="131" t="s">
        <v>189</v>
      </c>
      <c r="B19" s="132"/>
      <c r="C19" s="31">
        <f>SUM(C10:C18)</f>
        <v>18587</v>
      </c>
      <c r="D19" s="31">
        <f>SUM(D10:D18)</f>
        <v>18587</v>
      </c>
      <c r="E19" s="31"/>
      <c r="F19" s="9"/>
      <c r="G19" s="9"/>
      <c r="H19" s="9"/>
      <c r="I19" s="9"/>
      <c r="J19" s="70"/>
    </row>
    <row r="20" spans="1:10" ht="30.75" customHeight="1">
      <c r="A20" s="139" t="s">
        <v>166</v>
      </c>
      <c r="B20" s="140"/>
      <c r="C20" s="31"/>
      <c r="D20" s="31"/>
      <c r="E20" s="31"/>
      <c r="F20" s="9"/>
      <c r="G20" s="9"/>
      <c r="H20" s="9"/>
      <c r="I20" s="9"/>
      <c r="J20" s="70"/>
    </row>
    <row r="21" spans="1:10" ht="32.25" customHeight="1">
      <c r="A21" s="53">
        <v>1</v>
      </c>
      <c r="B21" s="59" t="s">
        <v>19</v>
      </c>
      <c r="C21" s="31">
        <f>SUM(D21:F21)</f>
        <v>7000</v>
      </c>
      <c r="D21" s="31">
        <v>7000</v>
      </c>
      <c r="E21" s="31"/>
      <c r="F21" s="9"/>
      <c r="G21" s="9"/>
      <c r="H21" s="9"/>
      <c r="I21" s="9"/>
      <c r="J21" s="70"/>
    </row>
    <row r="22" spans="1:10" ht="32.25" customHeight="1">
      <c r="A22" s="53">
        <v>2</v>
      </c>
      <c r="B22" s="59" t="s">
        <v>20</v>
      </c>
      <c r="C22" s="31">
        <f aca="true" t="shared" si="1" ref="C22:C33">SUM(D22:F22)</f>
        <v>7000</v>
      </c>
      <c r="D22" s="31">
        <v>7000</v>
      </c>
      <c r="E22" s="31"/>
      <c r="F22" s="9"/>
      <c r="G22" s="9"/>
      <c r="H22" s="9"/>
      <c r="I22" s="9"/>
      <c r="J22" s="70"/>
    </row>
    <row r="23" spans="1:10" ht="32.25" customHeight="1">
      <c r="A23" s="53">
        <v>3</v>
      </c>
      <c r="B23" s="59" t="s">
        <v>21</v>
      </c>
      <c r="C23" s="31">
        <f t="shared" si="1"/>
        <v>7000</v>
      </c>
      <c r="D23" s="31">
        <v>7000</v>
      </c>
      <c r="E23" s="31"/>
      <c r="F23" s="9"/>
      <c r="G23" s="9"/>
      <c r="H23" s="9"/>
      <c r="I23" s="9"/>
      <c r="J23" s="70"/>
    </row>
    <row r="24" spans="1:10" ht="32.25" customHeight="1">
      <c r="A24" s="53">
        <v>4</v>
      </c>
      <c r="B24" s="59" t="s">
        <v>18</v>
      </c>
      <c r="C24" s="31">
        <f t="shared" si="1"/>
        <v>7000</v>
      </c>
      <c r="D24" s="31">
        <v>7000</v>
      </c>
      <c r="E24" s="31"/>
      <c r="F24" s="9"/>
      <c r="G24" s="9"/>
      <c r="H24" s="9"/>
      <c r="I24" s="9"/>
      <c r="J24" s="70"/>
    </row>
    <row r="25" spans="1:10" ht="32.25" customHeight="1">
      <c r="A25" s="53">
        <v>5</v>
      </c>
      <c r="B25" s="59" t="s">
        <v>122</v>
      </c>
      <c r="C25" s="31">
        <f t="shared" si="1"/>
        <v>16500</v>
      </c>
      <c r="D25" s="31"/>
      <c r="E25" s="31">
        <v>16500</v>
      </c>
      <c r="F25" s="9"/>
      <c r="G25" s="9"/>
      <c r="H25" s="9"/>
      <c r="I25" s="9"/>
      <c r="J25" s="70"/>
    </row>
    <row r="26" spans="1:10" ht="32.25" customHeight="1">
      <c r="A26" s="53">
        <v>6</v>
      </c>
      <c r="B26" s="59" t="s">
        <v>232</v>
      </c>
      <c r="C26" s="31">
        <f t="shared" si="1"/>
        <v>16500</v>
      </c>
      <c r="D26" s="31">
        <v>16500</v>
      </c>
      <c r="E26" s="31"/>
      <c r="F26" s="9"/>
      <c r="G26" s="9"/>
      <c r="H26" s="9"/>
      <c r="I26" s="9"/>
      <c r="J26" s="70"/>
    </row>
    <row r="27" spans="1:10" ht="32.25" customHeight="1">
      <c r="A27" s="53">
        <v>7</v>
      </c>
      <c r="B27" s="59" t="s">
        <v>231</v>
      </c>
      <c r="C27" s="31">
        <f t="shared" si="1"/>
        <v>16500</v>
      </c>
      <c r="D27" s="31">
        <v>16500</v>
      </c>
      <c r="E27" s="31"/>
      <c r="F27" s="9"/>
      <c r="G27" s="9"/>
      <c r="H27" s="9"/>
      <c r="I27" s="9"/>
      <c r="J27" s="70"/>
    </row>
    <row r="28" spans="1:10" ht="32.25" customHeight="1">
      <c r="A28" s="53">
        <v>8</v>
      </c>
      <c r="B28" s="59" t="s">
        <v>288</v>
      </c>
      <c r="C28" s="31">
        <f t="shared" si="1"/>
        <v>9000</v>
      </c>
      <c r="D28" s="31">
        <v>9000</v>
      </c>
      <c r="E28" s="31"/>
      <c r="F28" s="9"/>
      <c r="G28" s="9"/>
      <c r="H28" s="9"/>
      <c r="I28" s="9"/>
      <c r="J28" s="70"/>
    </row>
    <row r="29" spans="1:10" ht="32.25" customHeight="1">
      <c r="A29" s="53">
        <v>9</v>
      </c>
      <c r="B29" s="59" t="s">
        <v>124</v>
      </c>
      <c r="C29" s="31">
        <f t="shared" si="1"/>
        <v>8200</v>
      </c>
      <c r="D29" s="31">
        <v>8200</v>
      </c>
      <c r="E29" s="31"/>
      <c r="F29" s="9"/>
      <c r="G29" s="9"/>
      <c r="H29" s="9"/>
      <c r="I29" s="9"/>
      <c r="J29" s="70"/>
    </row>
    <row r="30" spans="1:10" ht="40.5">
      <c r="A30" s="53">
        <v>10</v>
      </c>
      <c r="B30" s="59" t="s">
        <v>123</v>
      </c>
      <c r="C30" s="31">
        <f t="shared" si="1"/>
        <v>7000</v>
      </c>
      <c r="D30" s="31">
        <v>7000</v>
      </c>
      <c r="E30" s="31"/>
      <c r="F30" s="9"/>
      <c r="G30" s="9"/>
      <c r="H30" s="9"/>
      <c r="I30" s="9"/>
      <c r="J30" s="70"/>
    </row>
    <row r="31" spans="1:10" ht="26.25" customHeight="1">
      <c r="A31" s="53">
        <v>11</v>
      </c>
      <c r="B31" s="59" t="s">
        <v>233</v>
      </c>
      <c r="C31" s="31">
        <f t="shared" si="1"/>
        <v>7000</v>
      </c>
      <c r="D31" s="31">
        <v>7000</v>
      </c>
      <c r="E31" s="31"/>
      <c r="F31" s="9"/>
      <c r="G31" s="9"/>
      <c r="H31" s="9"/>
      <c r="I31" s="9"/>
      <c r="J31" s="70"/>
    </row>
    <row r="32" spans="1:10" ht="40.5">
      <c r="A32" s="53">
        <v>12</v>
      </c>
      <c r="B32" s="59" t="s">
        <v>125</v>
      </c>
      <c r="C32" s="31">
        <f t="shared" si="1"/>
        <v>8200</v>
      </c>
      <c r="D32" s="31">
        <v>8200</v>
      </c>
      <c r="E32" s="31"/>
      <c r="F32" s="9"/>
      <c r="G32" s="9"/>
      <c r="H32" s="9"/>
      <c r="I32" s="9"/>
      <c r="J32" s="70"/>
    </row>
    <row r="33" spans="1:10" ht="40.5">
      <c r="A33" s="53">
        <v>13</v>
      </c>
      <c r="B33" s="59" t="s">
        <v>126</v>
      </c>
      <c r="C33" s="31">
        <f t="shared" si="1"/>
        <v>8200</v>
      </c>
      <c r="D33" s="31">
        <v>8200</v>
      </c>
      <c r="E33" s="31"/>
      <c r="F33" s="9"/>
      <c r="G33" s="9"/>
      <c r="H33" s="9"/>
      <c r="I33" s="9"/>
      <c r="J33" s="70"/>
    </row>
    <row r="34" spans="1:10" ht="29.25" customHeight="1">
      <c r="A34" s="129" t="s">
        <v>193</v>
      </c>
      <c r="B34" s="130"/>
      <c r="C34" s="31">
        <f>SUM(C21:C33)</f>
        <v>125100</v>
      </c>
      <c r="D34" s="31">
        <f>SUM(D21:D33)</f>
        <v>108600</v>
      </c>
      <c r="E34" s="31">
        <f>SUM(E21:E33)</f>
        <v>16500</v>
      </c>
      <c r="F34" s="9"/>
      <c r="G34" s="9"/>
      <c r="H34" s="9"/>
      <c r="I34" s="9"/>
      <c r="J34" s="70"/>
    </row>
    <row r="35" spans="1:10" ht="29.25" customHeight="1">
      <c r="A35" s="129" t="s">
        <v>176</v>
      </c>
      <c r="B35" s="130"/>
      <c r="C35" s="31">
        <f>SUM(C34,C19)</f>
        <v>143687</v>
      </c>
      <c r="D35" s="31">
        <f>SUM(D34,D19)</f>
        <v>127187</v>
      </c>
      <c r="E35" s="31">
        <f>SUM(E34,E19)</f>
        <v>16500</v>
      </c>
      <c r="F35" s="9"/>
      <c r="G35" s="9"/>
      <c r="H35" s="9"/>
      <c r="I35" s="9"/>
      <c r="J35" s="70"/>
    </row>
    <row r="36" spans="1:10" ht="29.25" customHeight="1">
      <c r="A36" s="129" t="s">
        <v>177</v>
      </c>
      <c r="B36" s="130"/>
      <c r="C36" s="31"/>
      <c r="D36" s="31"/>
      <c r="E36" s="31"/>
      <c r="F36" s="9"/>
      <c r="G36" s="9"/>
      <c r="H36" s="9"/>
      <c r="I36" s="9"/>
      <c r="J36" s="70"/>
    </row>
    <row r="37" spans="1:10" ht="29.25" customHeight="1">
      <c r="A37" s="129" t="s">
        <v>165</v>
      </c>
      <c r="B37" s="130"/>
      <c r="C37" s="31"/>
      <c r="D37" s="31"/>
      <c r="E37" s="31"/>
      <c r="F37" s="9"/>
      <c r="G37" s="9"/>
      <c r="H37" s="9"/>
      <c r="I37" s="9"/>
      <c r="J37" s="70"/>
    </row>
    <row r="38" spans="1:10" ht="40.5" customHeight="1">
      <c r="A38" s="53">
        <v>1</v>
      </c>
      <c r="B38" s="59" t="s">
        <v>234</v>
      </c>
      <c r="C38" s="31">
        <v>2746</v>
      </c>
      <c r="D38" s="31">
        <v>2746</v>
      </c>
      <c r="E38" s="31"/>
      <c r="F38" s="9"/>
      <c r="G38" s="9"/>
      <c r="H38" s="9"/>
      <c r="I38" s="9"/>
      <c r="J38" s="70"/>
    </row>
    <row r="39" spans="1:10" ht="27" customHeight="1">
      <c r="A39" s="129" t="s">
        <v>189</v>
      </c>
      <c r="B39" s="130"/>
      <c r="C39" s="31">
        <f>SUM(C38)</f>
        <v>2746</v>
      </c>
      <c r="D39" s="31">
        <f>SUM(D38)</f>
        <v>2746</v>
      </c>
      <c r="E39" s="31"/>
      <c r="F39" s="9"/>
      <c r="G39" s="9"/>
      <c r="H39" s="9"/>
      <c r="I39" s="9"/>
      <c r="J39" s="70"/>
    </row>
    <row r="40" spans="1:10" ht="27" customHeight="1">
      <c r="A40" s="129" t="s">
        <v>166</v>
      </c>
      <c r="B40" s="130"/>
      <c r="C40" s="31"/>
      <c r="D40" s="31"/>
      <c r="E40" s="31"/>
      <c r="F40" s="9"/>
      <c r="G40" s="9"/>
      <c r="H40" s="9"/>
      <c r="I40" s="9"/>
      <c r="J40" s="70"/>
    </row>
    <row r="41" spans="1:10" ht="40.5">
      <c r="A41" s="53">
        <v>1</v>
      </c>
      <c r="B41" s="59" t="s">
        <v>223</v>
      </c>
      <c r="C41" s="31">
        <v>15000</v>
      </c>
      <c r="D41" s="31">
        <v>15000</v>
      </c>
      <c r="E41" s="31"/>
      <c r="F41" s="9"/>
      <c r="G41" s="9"/>
      <c r="H41" s="9"/>
      <c r="I41" s="9"/>
      <c r="J41" s="70"/>
    </row>
    <row r="42" spans="1:10" ht="30" customHeight="1">
      <c r="A42" s="53">
        <v>2</v>
      </c>
      <c r="B42" s="59" t="s">
        <v>82</v>
      </c>
      <c r="C42" s="31">
        <v>11000</v>
      </c>
      <c r="D42" s="31">
        <v>11000</v>
      </c>
      <c r="E42" s="31"/>
      <c r="F42" s="9"/>
      <c r="G42" s="9"/>
      <c r="H42" s="9"/>
      <c r="I42" s="9"/>
      <c r="J42" s="70"/>
    </row>
    <row r="43" spans="1:10" ht="40.5" customHeight="1">
      <c r="A43" s="53">
        <v>3</v>
      </c>
      <c r="B43" s="59" t="s">
        <v>235</v>
      </c>
      <c r="C43" s="31">
        <v>8200</v>
      </c>
      <c r="D43" s="31">
        <v>8200</v>
      </c>
      <c r="E43" s="31"/>
      <c r="F43" s="9"/>
      <c r="G43" s="9"/>
      <c r="H43" s="9"/>
      <c r="I43" s="9"/>
      <c r="J43" s="70"/>
    </row>
    <row r="44" spans="1:10" ht="25.5" customHeight="1">
      <c r="A44" s="53">
        <v>4</v>
      </c>
      <c r="B44" s="59" t="s">
        <v>236</v>
      </c>
      <c r="C44" s="31">
        <v>8200</v>
      </c>
      <c r="D44" s="31">
        <v>8200</v>
      </c>
      <c r="E44" s="31"/>
      <c r="F44" s="9"/>
      <c r="G44" s="9"/>
      <c r="H44" s="9"/>
      <c r="I44" s="9"/>
      <c r="J44" s="70"/>
    </row>
    <row r="45" spans="1:10" ht="25.5" customHeight="1">
      <c r="A45" s="53">
        <v>5</v>
      </c>
      <c r="B45" s="59" t="s">
        <v>237</v>
      </c>
      <c r="C45" s="31">
        <v>12000</v>
      </c>
      <c r="D45" s="31">
        <v>12000</v>
      </c>
      <c r="E45" s="31"/>
      <c r="F45" s="9"/>
      <c r="G45" s="9"/>
      <c r="H45" s="9"/>
      <c r="I45" s="9"/>
      <c r="J45" s="70"/>
    </row>
    <row r="46" spans="1:10" ht="29.25" customHeight="1">
      <c r="A46" s="53">
        <v>6</v>
      </c>
      <c r="B46" s="59" t="s">
        <v>238</v>
      </c>
      <c r="C46" s="31">
        <v>16500</v>
      </c>
      <c r="D46" s="31">
        <v>16500</v>
      </c>
      <c r="E46" s="31"/>
      <c r="F46" s="9"/>
      <c r="G46" s="9"/>
      <c r="H46" s="9"/>
      <c r="I46" s="9"/>
      <c r="J46" s="70"/>
    </row>
    <row r="47" spans="1:10" ht="29.25" customHeight="1">
      <c r="A47" s="53">
        <v>7</v>
      </c>
      <c r="B47" s="59" t="s">
        <v>239</v>
      </c>
      <c r="C47" s="31">
        <v>8200</v>
      </c>
      <c r="D47" s="31">
        <v>8200</v>
      </c>
      <c r="E47" s="31"/>
      <c r="F47" s="9"/>
      <c r="G47" s="9"/>
      <c r="H47" s="9"/>
      <c r="I47" s="9"/>
      <c r="J47" s="70"/>
    </row>
    <row r="48" spans="1:10" ht="25.5" customHeight="1">
      <c r="A48" s="53">
        <v>8</v>
      </c>
      <c r="B48" s="59" t="s">
        <v>240</v>
      </c>
      <c r="C48" s="31">
        <v>4000</v>
      </c>
      <c r="D48" s="31">
        <v>4000</v>
      </c>
      <c r="E48" s="31"/>
      <c r="F48" s="9"/>
      <c r="G48" s="9"/>
      <c r="H48" s="9"/>
      <c r="I48" s="9"/>
      <c r="J48" s="70"/>
    </row>
    <row r="49" spans="1:10" ht="25.5" customHeight="1">
      <c r="A49" s="129" t="s">
        <v>193</v>
      </c>
      <c r="B49" s="130"/>
      <c r="C49" s="31">
        <f>SUM(C41:C48)</f>
        <v>83100</v>
      </c>
      <c r="D49" s="31">
        <f>SUM(D41:D48)</f>
        <v>83100</v>
      </c>
      <c r="E49" s="31"/>
      <c r="F49" s="9"/>
      <c r="G49" s="9"/>
      <c r="H49" s="9"/>
      <c r="I49" s="9"/>
      <c r="J49" s="70"/>
    </row>
    <row r="50" spans="1:10" ht="25.5" customHeight="1">
      <c r="A50" s="129" t="s">
        <v>179</v>
      </c>
      <c r="B50" s="130"/>
      <c r="C50" s="31">
        <f>SUM(C49,C39)</f>
        <v>85846</v>
      </c>
      <c r="D50" s="31">
        <f>SUM(D49,D39)</f>
        <v>85846</v>
      </c>
      <c r="E50" s="31"/>
      <c r="F50" s="9"/>
      <c r="G50" s="9"/>
      <c r="H50" s="9"/>
      <c r="I50" s="9"/>
      <c r="J50" s="70"/>
    </row>
    <row r="51" spans="1:10" ht="25.5" customHeight="1">
      <c r="A51" s="129" t="s">
        <v>180</v>
      </c>
      <c r="B51" s="130"/>
      <c r="C51" s="31"/>
      <c r="D51" s="31"/>
      <c r="E51" s="31"/>
      <c r="F51" s="9"/>
      <c r="G51" s="9"/>
      <c r="H51" s="9"/>
      <c r="I51" s="9"/>
      <c r="J51" s="70"/>
    </row>
    <row r="52" spans="1:10" ht="25.5" customHeight="1">
      <c r="A52" s="129" t="s">
        <v>165</v>
      </c>
      <c r="B52" s="130"/>
      <c r="C52" s="31"/>
      <c r="D52" s="31"/>
      <c r="E52" s="31"/>
      <c r="F52" s="9"/>
      <c r="G52" s="9"/>
      <c r="H52" s="9"/>
      <c r="I52" s="9"/>
      <c r="J52" s="70"/>
    </row>
    <row r="53" spans="1:10" ht="33.75" customHeight="1">
      <c r="A53" s="53">
        <v>1</v>
      </c>
      <c r="B53" s="59" t="s">
        <v>101</v>
      </c>
      <c r="C53" s="31">
        <v>2028</v>
      </c>
      <c r="D53" s="31">
        <v>2028</v>
      </c>
      <c r="E53" s="31"/>
      <c r="F53" s="9"/>
      <c r="G53" s="9"/>
      <c r="H53" s="9"/>
      <c r="I53" s="9"/>
      <c r="J53" s="70"/>
    </row>
    <row r="54" spans="1:10" ht="42.75" customHeight="1">
      <c r="A54" s="53">
        <v>2</v>
      </c>
      <c r="B54" s="59" t="s">
        <v>102</v>
      </c>
      <c r="C54" s="31">
        <v>2889</v>
      </c>
      <c r="D54" s="31">
        <v>2889</v>
      </c>
      <c r="E54" s="31"/>
      <c r="F54" s="9"/>
      <c r="G54" s="9"/>
      <c r="H54" s="9"/>
      <c r="I54" s="9"/>
      <c r="J54" s="70"/>
    </row>
    <row r="55" spans="1:10" ht="40.5">
      <c r="A55" s="53">
        <v>3</v>
      </c>
      <c r="B55" s="59" t="s">
        <v>103</v>
      </c>
      <c r="C55" s="31">
        <v>8769</v>
      </c>
      <c r="D55" s="31">
        <v>8769</v>
      </c>
      <c r="E55" s="31"/>
      <c r="F55" s="9"/>
      <c r="G55" s="9"/>
      <c r="H55" s="9"/>
      <c r="I55" s="9"/>
      <c r="J55" s="70"/>
    </row>
    <row r="56" spans="1:10" ht="29.25" customHeight="1">
      <c r="A56" s="129" t="s">
        <v>171</v>
      </c>
      <c r="B56" s="130"/>
      <c r="C56" s="31">
        <v>13686</v>
      </c>
      <c r="D56" s="31">
        <v>13686</v>
      </c>
      <c r="E56" s="31"/>
      <c r="F56" s="9"/>
      <c r="G56" s="9"/>
      <c r="H56" s="9"/>
      <c r="I56" s="9"/>
      <c r="J56" s="70"/>
    </row>
    <row r="57" spans="1:10" ht="29.25" customHeight="1">
      <c r="A57" s="129" t="s">
        <v>166</v>
      </c>
      <c r="B57" s="130"/>
      <c r="C57" s="31"/>
      <c r="D57" s="31"/>
      <c r="E57" s="31"/>
      <c r="F57" s="9"/>
      <c r="G57" s="9"/>
      <c r="H57" s="9"/>
      <c r="I57" s="9"/>
      <c r="J57" s="70"/>
    </row>
    <row r="58" spans="1:10" ht="35.25" customHeight="1">
      <c r="A58" s="53">
        <v>1</v>
      </c>
      <c r="B58" s="59" t="s">
        <v>244</v>
      </c>
      <c r="C58" s="31">
        <v>11000</v>
      </c>
      <c r="D58" s="31">
        <v>11000</v>
      </c>
      <c r="E58" s="31"/>
      <c r="F58" s="9"/>
      <c r="G58" s="9"/>
      <c r="H58" s="9"/>
      <c r="I58" s="9"/>
      <c r="J58" s="70"/>
    </row>
    <row r="59" spans="1:10" ht="37.5" customHeight="1">
      <c r="A59" s="53">
        <v>2</v>
      </c>
      <c r="B59" s="59" t="s">
        <v>242</v>
      </c>
      <c r="C59" s="31">
        <v>3500</v>
      </c>
      <c r="D59" s="31">
        <v>3500</v>
      </c>
      <c r="E59" s="31"/>
      <c r="F59" s="9"/>
      <c r="G59" s="9"/>
      <c r="H59" s="9"/>
      <c r="I59" s="9"/>
      <c r="J59" s="70"/>
    </row>
    <row r="60" spans="1:10" ht="37.5" customHeight="1">
      <c r="A60" s="53">
        <v>3</v>
      </c>
      <c r="B60" s="59" t="s">
        <v>243</v>
      </c>
      <c r="C60" s="31">
        <v>8200</v>
      </c>
      <c r="D60" s="31">
        <v>8200</v>
      </c>
      <c r="E60" s="31"/>
      <c r="F60" s="9"/>
      <c r="G60" s="9"/>
      <c r="H60" s="9"/>
      <c r="I60" s="9"/>
      <c r="J60" s="70"/>
    </row>
    <row r="61" spans="1:10" ht="37.5" customHeight="1">
      <c r="A61" s="53">
        <v>4</v>
      </c>
      <c r="B61" s="59" t="s">
        <v>31</v>
      </c>
      <c r="C61" s="31">
        <v>8200</v>
      </c>
      <c r="D61" s="31">
        <v>8200</v>
      </c>
      <c r="E61" s="31"/>
      <c r="F61" s="9"/>
      <c r="G61" s="9"/>
      <c r="H61" s="9"/>
      <c r="I61" s="9"/>
      <c r="J61" s="70"/>
    </row>
    <row r="62" spans="1:10" ht="37.5" customHeight="1">
      <c r="A62" s="53">
        <v>5</v>
      </c>
      <c r="B62" s="59" t="s">
        <v>28</v>
      </c>
      <c r="C62" s="31">
        <v>5500</v>
      </c>
      <c r="D62" s="31">
        <v>5500</v>
      </c>
      <c r="E62" s="31"/>
      <c r="F62" s="9"/>
      <c r="G62" s="9"/>
      <c r="H62" s="9"/>
      <c r="I62" s="9"/>
      <c r="J62" s="70"/>
    </row>
    <row r="63" spans="1:10" ht="37.5" customHeight="1">
      <c r="A63" s="53">
        <v>6</v>
      </c>
      <c r="B63" s="59" t="s">
        <v>245</v>
      </c>
      <c r="C63" s="31">
        <v>7000</v>
      </c>
      <c r="D63" s="31">
        <v>7000</v>
      </c>
      <c r="E63" s="31"/>
      <c r="F63" s="9"/>
      <c r="G63" s="9"/>
      <c r="H63" s="9"/>
      <c r="I63" s="9"/>
      <c r="J63" s="70"/>
    </row>
    <row r="64" spans="1:10" ht="37.5" customHeight="1">
      <c r="A64" s="53">
        <v>7</v>
      </c>
      <c r="B64" s="59" t="s">
        <v>246</v>
      </c>
      <c r="C64" s="31">
        <v>8000</v>
      </c>
      <c r="D64" s="31">
        <v>8000</v>
      </c>
      <c r="E64" s="31"/>
      <c r="F64" s="9"/>
      <c r="G64" s="9"/>
      <c r="H64" s="9"/>
      <c r="I64" s="9"/>
      <c r="J64" s="70"/>
    </row>
    <row r="65" spans="1:10" ht="40.5" customHeight="1">
      <c r="A65" s="131" t="s">
        <v>193</v>
      </c>
      <c r="B65" s="132"/>
      <c r="C65" s="31">
        <v>51400</v>
      </c>
      <c r="D65" s="31">
        <v>51400</v>
      </c>
      <c r="E65" s="31"/>
      <c r="F65" s="9"/>
      <c r="G65" s="9"/>
      <c r="H65" s="9"/>
      <c r="I65" s="9"/>
      <c r="J65" s="70"/>
    </row>
    <row r="66" spans="1:10" ht="28.5" customHeight="1">
      <c r="A66" s="131" t="s">
        <v>181</v>
      </c>
      <c r="B66" s="132"/>
      <c r="C66" s="31">
        <v>65086</v>
      </c>
      <c r="D66" s="31">
        <v>65086</v>
      </c>
      <c r="E66" s="31"/>
      <c r="F66" s="9"/>
      <c r="G66" s="9"/>
      <c r="H66" s="9"/>
      <c r="I66" s="9"/>
      <c r="J66" s="70"/>
    </row>
    <row r="67" spans="1:10" ht="28.5" customHeight="1">
      <c r="A67" s="129" t="s">
        <v>37</v>
      </c>
      <c r="B67" s="130"/>
      <c r="C67" s="31"/>
      <c r="D67" s="31"/>
      <c r="E67" s="31"/>
      <c r="F67" s="9"/>
      <c r="G67" s="9"/>
      <c r="H67" s="9"/>
      <c r="I67" s="9"/>
      <c r="J67" s="70"/>
    </row>
    <row r="68" spans="1:10" ht="28.5" customHeight="1">
      <c r="A68" s="129" t="s">
        <v>165</v>
      </c>
      <c r="B68" s="130"/>
      <c r="C68" s="31"/>
      <c r="D68" s="31"/>
      <c r="E68" s="31"/>
      <c r="F68" s="9"/>
      <c r="G68" s="9"/>
      <c r="H68" s="9"/>
      <c r="I68" s="9"/>
      <c r="J68" s="70"/>
    </row>
    <row r="69" spans="1:10" ht="28.5" customHeight="1">
      <c r="A69" s="53">
        <v>1</v>
      </c>
      <c r="B69" s="59" t="s">
        <v>104</v>
      </c>
      <c r="C69" s="31">
        <v>682</v>
      </c>
      <c r="D69" s="31">
        <v>682</v>
      </c>
      <c r="E69" s="31"/>
      <c r="F69" s="9"/>
      <c r="G69" s="9"/>
      <c r="H69" s="9"/>
      <c r="I69" s="9"/>
      <c r="J69" s="70"/>
    </row>
    <row r="70" spans="1:10" ht="28.5" customHeight="1">
      <c r="A70" s="53">
        <v>2</v>
      </c>
      <c r="B70" s="59" t="s">
        <v>105</v>
      </c>
      <c r="C70" s="31">
        <v>6300</v>
      </c>
      <c r="D70" s="31">
        <v>6300</v>
      </c>
      <c r="E70" s="31"/>
      <c r="F70" s="9"/>
      <c r="G70" s="9"/>
      <c r="H70" s="9"/>
      <c r="I70" s="9"/>
      <c r="J70" s="70"/>
    </row>
    <row r="71" spans="1:10" ht="32.25" customHeight="1">
      <c r="A71" s="129" t="s">
        <v>171</v>
      </c>
      <c r="B71" s="130"/>
      <c r="C71" s="31">
        <v>6982</v>
      </c>
      <c r="D71" s="31">
        <v>6982</v>
      </c>
      <c r="E71" s="31"/>
      <c r="F71" s="9"/>
      <c r="G71" s="9"/>
      <c r="H71" s="9"/>
      <c r="I71" s="9"/>
      <c r="J71" s="70"/>
    </row>
    <row r="72" spans="1:10" ht="32.25" customHeight="1">
      <c r="A72" s="129" t="s">
        <v>166</v>
      </c>
      <c r="B72" s="130"/>
      <c r="C72" s="31"/>
      <c r="D72" s="31"/>
      <c r="E72" s="31"/>
      <c r="F72" s="9"/>
      <c r="G72" s="9"/>
      <c r="H72" s="9"/>
      <c r="I72" s="9"/>
      <c r="J72" s="70"/>
    </row>
    <row r="73" spans="1:10" ht="27" customHeight="1">
      <c r="A73" s="53">
        <v>1</v>
      </c>
      <c r="B73" s="59" t="s">
        <v>34</v>
      </c>
      <c r="C73" s="31">
        <f>SUM(D73:G73)</f>
        <v>8200</v>
      </c>
      <c r="D73" s="31">
        <v>8200</v>
      </c>
      <c r="E73" s="31"/>
      <c r="F73" s="9"/>
      <c r="G73" s="9"/>
      <c r="H73" s="9"/>
      <c r="I73" s="9"/>
      <c r="J73" s="70"/>
    </row>
    <row r="74" spans="1:10" ht="32.25" customHeight="1">
      <c r="A74" s="53">
        <v>2</v>
      </c>
      <c r="B74" s="59" t="s">
        <v>133</v>
      </c>
      <c r="C74" s="31">
        <f>SUM(D74:G74)</f>
        <v>9000</v>
      </c>
      <c r="D74" s="31"/>
      <c r="E74" s="31">
        <v>9000</v>
      </c>
      <c r="F74" s="9"/>
      <c r="G74" s="9"/>
      <c r="H74" s="9"/>
      <c r="I74" s="9"/>
      <c r="J74" s="70"/>
    </row>
    <row r="75" spans="1:10" ht="32.25" customHeight="1">
      <c r="A75" s="53">
        <v>3</v>
      </c>
      <c r="B75" s="59" t="s">
        <v>247</v>
      </c>
      <c r="C75" s="31">
        <f aca="true" t="shared" si="2" ref="C75:C82">SUM(D75:G75)</f>
        <v>24200</v>
      </c>
      <c r="D75" s="31"/>
      <c r="E75" s="31">
        <v>24200</v>
      </c>
      <c r="F75" s="9"/>
      <c r="G75" s="9"/>
      <c r="H75" s="9"/>
      <c r="I75" s="9"/>
      <c r="J75" s="70"/>
    </row>
    <row r="76" spans="1:10" ht="29.25" customHeight="1">
      <c r="A76" s="53">
        <v>4</v>
      </c>
      <c r="B76" s="59" t="s">
        <v>35</v>
      </c>
      <c r="C76" s="31">
        <f t="shared" si="2"/>
        <v>8200</v>
      </c>
      <c r="D76" s="31"/>
      <c r="E76" s="31">
        <v>8200</v>
      </c>
      <c r="F76" s="9"/>
      <c r="G76" s="9"/>
      <c r="H76" s="9"/>
      <c r="I76" s="9"/>
      <c r="J76" s="70"/>
    </row>
    <row r="77" spans="1:10" ht="29.25" customHeight="1">
      <c r="A77" s="53">
        <v>5</v>
      </c>
      <c r="B77" s="59" t="s">
        <v>130</v>
      </c>
      <c r="C77" s="31">
        <f t="shared" si="2"/>
        <v>16500</v>
      </c>
      <c r="D77" s="31">
        <v>16500</v>
      </c>
      <c r="E77" s="31"/>
      <c r="F77" s="9"/>
      <c r="G77" s="9"/>
      <c r="H77" s="9"/>
      <c r="I77" s="9"/>
      <c r="J77" s="70"/>
    </row>
    <row r="78" spans="1:10" ht="29.25" customHeight="1">
      <c r="A78" s="53">
        <v>6</v>
      </c>
      <c r="B78" s="59" t="s">
        <v>299</v>
      </c>
      <c r="C78" s="31">
        <f t="shared" si="2"/>
        <v>6000</v>
      </c>
      <c r="D78" s="31">
        <v>6000</v>
      </c>
      <c r="E78" s="31"/>
      <c r="F78" s="9"/>
      <c r="G78" s="9"/>
      <c r="H78" s="9"/>
      <c r="I78" s="9"/>
      <c r="J78" s="70"/>
    </row>
    <row r="79" spans="1:10" ht="42" customHeight="1">
      <c r="A79" s="53">
        <v>7</v>
      </c>
      <c r="B79" s="59" t="s">
        <v>134</v>
      </c>
      <c r="C79" s="31">
        <f t="shared" si="2"/>
        <v>3000</v>
      </c>
      <c r="D79" s="31">
        <v>3000</v>
      </c>
      <c r="E79" s="31"/>
      <c r="F79" s="9"/>
      <c r="G79" s="9"/>
      <c r="H79" s="9"/>
      <c r="I79" s="9"/>
      <c r="J79" s="70"/>
    </row>
    <row r="80" spans="1:10" ht="40.5">
      <c r="A80" s="53">
        <v>8</v>
      </c>
      <c r="B80" s="59" t="s">
        <v>36</v>
      </c>
      <c r="C80" s="31">
        <f t="shared" si="2"/>
        <v>4500</v>
      </c>
      <c r="D80" s="31">
        <v>4500</v>
      </c>
      <c r="E80" s="31"/>
      <c r="F80" s="9"/>
      <c r="G80" s="9"/>
      <c r="H80" s="9"/>
      <c r="I80" s="9"/>
      <c r="J80" s="70"/>
    </row>
    <row r="81" spans="1:10" ht="27" customHeight="1">
      <c r="A81" s="53">
        <v>9</v>
      </c>
      <c r="B81" s="59" t="s">
        <v>131</v>
      </c>
      <c r="C81" s="31">
        <f t="shared" si="2"/>
        <v>1000</v>
      </c>
      <c r="D81" s="31">
        <v>1000</v>
      </c>
      <c r="E81" s="31"/>
      <c r="F81" s="9"/>
      <c r="G81" s="9"/>
      <c r="H81" s="9"/>
      <c r="I81" s="9"/>
      <c r="J81" s="70"/>
    </row>
    <row r="82" spans="1:10" ht="40.5" customHeight="1">
      <c r="A82" s="53">
        <v>10</v>
      </c>
      <c r="B82" s="59" t="s">
        <v>248</v>
      </c>
      <c r="C82" s="31">
        <f t="shared" si="2"/>
        <v>2000</v>
      </c>
      <c r="D82" s="31">
        <v>2000</v>
      </c>
      <c r="E82" s="31"/>
      <c r="F82" s="9"/>
      <c r="G82" s="9"/>
      <c r="H82" s="9"/>
      <c r="I82" s="9"/>
      <c r="J82" s="70"/>
    </row>
    <row r="83" spans="1:10" ht="31.5" customHeight="1">
      <c r="A83" s="129" t="s">
        <v>193</v>
      </c>
      <c r="B83" s="130"/>
      <c r="C83" s="31">
        <f>SUM(C73:C82)</f>
        <v>82600</v>
      </c>
      <c r="D83" s="31">
        <f>SUM(D73:D82)</f>
        <v>41200</v>
      </c>
      <c r="E83" s="31">
        <f>SUM(E73:E82)</f>
        <v>41400</v>
      </c>
      <c r="F83" s="31"/>
      <c r="G83" s="9"/>
      <c r="H83" s="9"/>
      <c r="I83" s="9"/>
      <c r="J83" s="70"/>
    </row>
    <row r="84" spans="1:10" ht="31.5" customHeight="1">
      <c r="A84" s="129" t="s">
        <v>182</v>
      </c>
      <c r="B84" s="130"/>
      <c r="C84" s="31">
        <f>SUM(C83,C71)</f>
        <v>89582</v>
      </c>
      <c r="D84" s="31">
        <f>SUM(D83,D71)</f>
        <v>48182</v>
      </c>
      <c r="E84" s="31">
        <f>SUM(E83,E71)</f>
        <v>41400</v>
      </c>
      <c r="F84" s="31"/>
      <c r="G84" s="9"/>
      <c r="H84" s="9"/>
      <c r="I84" s="9"/>
      <c r="J84" s="70"/>
    </row>
    <row r="85" spans="1:10" ht="31.5" customHeight="1">
      <c r="A85" s="129" t="s">
        <v>183</v>
      </c>
      <c r="B85" s="130"/>
      <c r="C85" s="31"/>
      <c r="D85" s="31"/>
      <c r="E85" s="31"/>
      <c r="F85" s="9"/>
      <c r="G85" s="9"/>
      <c r="H85" s="9"/>
      <c r="I85" s="9"/>
      <c r="J85" s="70"/>
    </row>
    <row r="86" spans="1:10" ht="31.5" customHeight="1">
      <c r="A86" s="129" t="s">
        <v>165</v>
      </c>
      <c r="B86" s="130"/>
      <c r="C86" s="31"/>
      <c r="D86" s="31"/>
      <c r="E86" s="31"/>
      <c r="F86" s="9"/>
      <c r="G86" s="9"/>
      <c r="H86" s="9"/>
      <c r="I86" s="9"/>
      <c r="J86" s="70"/>
    </row>
    <row r="87" spans="1:10" ht="31.5" customHeight="1">
      <c r="A87" s="53">
        <v>1</v>
      </c>
      <c r="B87" s="59" t="s">
        <v>249</v>
      </c>
      <c r="C87" s="31">
        <v>6668</v>
      </c>
      <c r="D87" s="31">
        <v>6668</v>
      </c>
      <c r="E87" s="31"/>
      <c r="F87" s="9"/>
      <c r="G87" s="9"/>
      <c r="H87" s="9"/>
      <c r="I87" s="9"/>
      <c r="J87" s="70"/>
    </row>
    <row r="88" spans="1:10" ht="40.5" customHeight="1">
      <c r="A88" s="53">
        <v>2</v>
      </c>
      <c r="B88" s="59" t="s">
        <v>250</v>
      </c>
      <c r="C88" s="31">
        <v>1673</v>
      </c>
      <c r="D88" s="31">
        <v>1673</v>
      </c>
      <c r="E88" s="31"/>
      <c r="F88" s="9"/>
      <c r="G88" s="9"/>
      <c r="H88" s="9"/>
      <c r="I88" s="9"/>
      <c r="J88" s="70"/>
    </row>
    <row r="89" spans="1:10" ht="40.5" customHeight="1">
      <c r="A89" s="129" t="s">
        <v>171</v>
      </c>
      <c r="B89" s="130"/>
      <c r="C89" s="31">
        <v>8341</v>
      </c>
      <c r="D89" s="31">
        <v>8341</v>
      </c>
      <c r="E89" s="31"/>
      <c r="F89" s="9"/>
      <c r="G89" s="9"/>
      <c r="H89" s="9"/>
      <c r="I89" s="9"/>
      <c r="J89" s="70"/>
    </row>
    <row r="90" spans="1:10" ht="32.25" customHeight="1">
      <c r="A90" s="129" t="s">
        <v>166</v>
      </c>
      <c r="B90" s="130"/>
      <c r="C90" s="31"/>
      <c r="D90" s="31"/>
      <c r="E90" s="31"/>
      <c r="F90" s="9"/>
      <c r="G90" s="9"/>
      <c r="H90" s="9"/>
      <c r="I90" s="9"/>
      <c r="J90" s="70"/>
    </row>
    <row r="91" spans="1:10" ht="34.5" customHeight="1">
      <c r="A91" s="53">
        <v>1</v>
      </c>
      <c r="B91" s="59" t="s">
        <v>251</v>
      </c>
      <c r="C91" s="31">
        <v>10000</v>
      </c>
      <c r="D91" s="31">
        <v>10000</v>
      </c>
      <c r="E91" s="31"/>
      <c r="F91" s="9"/>
      <c r="G91" s="9"/>
      <c r="H91" s="9"/>
      <c r="I91" s="9"/>
      <c r="J91" s="70"/>
    </row>
    <row r="92" spans="1:10" ht="36" customHeight="1">
      <c r="A92" s="53">
        <v>2</v>
      </c>
      <c r="B92" s="59" t="s">
        <v>252</v>
      </c>
      <c r="C92" s="31">
        <v>8200</v>
      </c>
      <c r="D92" s="31">
        <v>8200</v>
      </c>
      <c r="E92" s="31"/>
      <c r="F92" s="9"/>
      <c r="G92" s="9"/>
      <c r="H92" s="9"/>
      <c r="I92" s="9"/>
      <c r="J92" s="70"/>
    </row>
    <row r="93" spans="1:10" ht="33.75" customHeight="1">
      <c r="A93" s="53">
        <v>3</v>
      </c>
      <c r="B93" s="59" t="s">
        <v>39</v>
      </c>
      <c r="C93" s="31">
        <v>8200</v>
      </c>
      <c r="D93" s="31">
        <v>8200</v>
      </c>
      <c r="E93" s="31"/>
      <c r="F93" s="9"/>
      <c r="G93" s="9"/>
      <c r="H93" s="9"/>
      <c r="I93" s="9"/>
      <c r="J93" s="70"/>
    </row>
    <row r="94" spans="1:10" ht="30.75" customHeight="1">
      <c r="A94" s="53">
        <v>4</v>
      </c>
      <c r="B94" s="59" t="s">
        <v>225</v>
      </c>
      <c r="C94" s="31">
        <v>17000</v>
      </c>
      <c r="D94" s="31">
        <v>17000</v>
      </c>
      <c r="E94" s="31"/>
      <c r="F94" s="9"/>
      <c r="G94" s="9"/>
      <c r="H94" s="9"/>
      <c r="I94" s="9"/>
      <c r="J94" s="70"/>
    </row>
    <row r="95" spans="1:10" ht="34.5" customHeight="1">
      <c r="A95" s="53">
        <v>5</v>
      </c>
      <c r="B95" s="59" t="s">
        <v>36</v>
      </c>
      <c r="C95" s="31">
        <v>4500</v>
      </c>
      <c r="D95" s="31">
        <v>4500</v>
      </c>
      <c r="E95" s="31"/>
      <c r="F95" s="9"/>
      <c r="G95" s="9"/>
      <c r="H95" s="9"/>
      <c r="I95" s="9"/>
      <c r="J95" s="70"/>
    </row>
    <row r="96" spans="1:10" ht="39" customHeight="1">
      <c r="A96" s="53">
        <v>6</v>
      </c>
      <c r="B96" s="59" t="s">
        <v>40</v>
      </c>
      <c r="C96" s="31">
        <v>2500</v>
      </c>
      <c r="D96" s="31">
        <v>2500</v>
      </c>
      <c r="E96" s="31"/>
      <c r="F96" s="9"/>
      <c r="G96" s="9"/>
      <c r="H96" s="9"/>
      <c r="I96" s="9"/>
      <c r="J96" s="70"/>
    </row>
    <row r="97" spans="1:10" ht="24.75" customHeight="1">
      <c r="A97" s="129" t="s">
        <v>193</v>
      </c>
      <c r="B97" s="130"/>
      <c r="C97" s="31">
        <v>50400</v>
      </c>
      <c r="D97" s="31">
        <v>50400</v>
      </c>
      <c r="E97" s="31"/>
      <c r="F97" s="9"/>
      <c r="G97" s="9"/>
      <c r="H97" s="9"/>
      <c r="I97" s="9"/>
      <c r="J97" s="70"/>
    </row>
    <row r="98" spans="1:10" ht="28.5" customHeight="1">
      <c r="A98" s="129" t="s">
        <v>184</v>
      </c>
      <c r="B98" s="130"/>
      <c r="C98" s="31">
        <v>58741</v>
      </c>
      <c r="D98" s="31">
        <v>58741</v>
      </c>
      <c r="E98" s="31"/>
      <c r="F98" s="9"/>
      <c r="G98" s="9"/>
      <c r="H98" s="9"/>
      <c r="I98" s="9"/>
      <c r="J98" s="70"/>
    </row>
    <row r="99" spans="1:10" ht="28.5" customHeight="1">
      <c r="A99" s="129" t="s">
        <v>185</v>
      </c>
      <c r="B99" s="130"/>
      <c r="C99" s="31"/>
      <c r="D99" s="31"/>
      <c r="E99" s="31"/>
      <c r="F99" s="9"/>
      <c r="G99" s="9"/>
      <c r="H99" s="9"/>
      <c r="I99" s="9"/>
      <c r="J99" s="70"/>
    </row>
    <row r="100" spans="1:10" ht="28.5" customHeight="1">
      <c r="A100" s="129" t="s">
        <v>165</v>
      </c>
      <c r="B100" s="130"/>
      <c r="C100" s="31"/>
      <c r="D100" s="31"/>
      <c r="E100" s="31"/>
      <c r="F100" s="9"/>
      <c r="G100" s="9"/>
      <c r="H100" s="9"/>
      <c r="I100" s="9"/>
      <c r="J100" s="70"/>
    </row>
    <row r="101" spans="1:10" ht="43.5" customHeight="1">
      <c r="A101" s="53">
        <v>1</v>
      </c>
      <c r="B101" s="59" t="s">
        <v>153</v>
      </c>
      <c r="C101" s="31">
        <v>625</v>
      </c>
      <c r="D101" s="31">
        <v>625</v>
      </c>
      <c r="E101" s="31"/>
      <c r="F101" s="9"/>
      <c r="G101" s="9"/>
      <c r="H101" s="9"/>
      <c r="I101" s="9"/>
      <c r="J101" s="70"/>
    </row>
    <row r="102" spans="1:10" ht="43.5" customHeight="1">
      <c r="A102" s="53">
        <v>2</v>
      </c>
      <c r="B102" s="59" t="s">
        <v>156</v>
      </c>
      <c r="C102" s="31">
        <v>3846</v>
      </c>
      <c r="D102" s="31">
        <v>3846</v>
      </c>
      <c r="E102" s="31"/>
      <c r="F102" s="9"/>
      <c r="G102" s="9"/>
      <c r="H102" s="9"/>
      <c r="I102" s="9"/>
      <c r="J102" s="70"/>
    </row>
    <row r="103" spans="1:10" ht="29.25" customHeight="1">
      <c r="A103" s="129" t="s">
        <v>171</v>
      </c>
      <c r="B103" s="130"/>
      <c r="C103" s="31">
        <v>4471</v>
      </c>
      <c r="D103" s="31">
        <v>4471</v>
      </c>
      <c r="E103" s="31"/>
      <c r="F103" s="9"/>
      <c r="G103" s="9"/>
      <c r="H103" s="9"/>
      <c r="I103" s="9"/>
      <c r="J103" s="70"/>
    </row>
    <row r="104" spans="1:10" ht="29.25" customHeight="1">
      <c r="A104" s="129" t="s">
        <v>166</v>
      </c>
      <c r="B104" s="130"/>
      <c r="C104" s="31"/>
      <c r="D104" s="31"/>
      <c r="E104" s="31"/>
      <c r="F104" s="9"/>
      <c r="G104" s="9"/>
      <c r="H104" s="9"/>
      <c r="I104" s="9"/>
      <c r="J104" s="70"/>
    </row>
    <row r="105" spans="1:10" ht="39" customHeight="1">
      <c r="A105" s="53">
        <v>1</v>
      </c>
      <c r="B105" s="59" t="s">
        <v>41</v>
      </c>
      <c r="C105" s="31">
        <v>8200</v>
      </c>
      <c r="D105" s="31">
        <v>8200</v>
      </c>
      <c r="E105" s="31"/>
      <c r="F105" s="9"/>
      <c r="G105" s="9"/>
      <c r="H105" s="9"/>
      <c r="I105" s="9"/>
      <c r="J105" s="70"/>
    </row>
    <row r="106" spans="1:10" ht="40.5" customHeight="1">
      <c r="A106" s="53">
        <v>2</v>
      </c>
      <c r="B106" s="59" t="s">
        <v>253</v>
      </c>
      <c r="C106" s="31">
        <v>9000</v>
      </c>
      <c r="D106" s="31">
        <v>9000</v>
      </c>
      <c r="E106" s="31"/>
      <c r="F106" s="9"/>
      <c r="G106" s="9"/>
      <c r="H106" s="9"/>
      <c r="I106" s="9"/>
      <c r="J106" s="70"/>
    </row>
    <row r="107" spans="1:10" ht="40.5" customHeight="1">
      <c r="A107" s="53">
        <v>3</v>
      </c>
      <c r="B107" s="59" t="s">
        <v>137</v>
      </c>
      <c r="C107" s="31">
        <v>9000</v>
      </c>
      <c r="D107" s="31">
        <v>9000</v>
      </c>
      <c r="E107" s="31"/>
      <c r="F107" s="9"/>
      <c r="G107" s="9"/>
      <c r="H107" s="9"/>
      <c r="I107" s="9"/>
      <c r="J107" s="70"/>
    </row>
    <row r="108" spans="1:10" ht="40.5" customHeight="1">
      <c r="A108" s="53">
        <v>4</v>
      </c>
      <c r="B108" s="59" t="s">
        <v>138</v>
      </c>
      <c r="C108" s="31">
        <v>8200</v>
      </c>
      <c r="D108" s="31">
        <v>8200</v>
      </c>
      <c r="E108" s="31"/>
      <c r="F108" s="9"/>
      <c r="G108" s="9"/>
      <c r="H108" s="9"/>
      <c r="I108" s="9"/>
      <c r="J108" s="70"/>
    </row>
    <row r="109" spans="1:10" ht="40.5" customHeight="1">
      <c r="A109" s="53">
        <v>5</v>
      </c>
      <c r="B109" s="59" t="s">
        <v>254</v>
      </c>
      <c r="C109" s="31">
        <v>8200</v>
      </c>
      <c r="D109" s="31">
        <v>8200</v>
      </c>
      <c r="E109" s="31"/>
      <c r="F109" s="9"/>
      <c r="G109" s="9"/>
      <c r="H109" s="9"/>
      <c r="I109" s="9"/>
      <c r="J109" s="70"/>
    </row>
    <row r="110" spans="1:10" ht="40.5" customHeight="1">
      <c r="A110" s="53">
        <v>7</v>
      </c>
      <c r="B110" s="59" t="s">
        <v>255</v>
      </c>
      <c r="C110" s="31">
        <v>8200</v>
      </c>
      <c r="D110" s="31">
        <v>8200</v>
      </c>
      <c r="E110" s="31"/>
      <c r="F110" s="9"/>
      <c r="G110" s="9"/>
      <c r="H110" s="9"/>
      <c r="I110" s="9"/>
      <c r="J110" s="70"/>
    </row>
    <row r="111" spans="1:10" ht="40.5" customHeight="1">
      <c r="A111" s="53">
        <v>6</v>
      </c>
      <c r="B111" s="59" t="s">
        <v>256</v>
      </c>
      <c r="C111" s="31">
        <v>3000</v>
      </c>
      <c r="D111" s="31">
        <v>3000</v>
      </c>
      <c r="E111" s="31"/>
      <c r="F111" s="9"/>
      <c r="G111" s="9"/>
      <c r="H111" s="9"/>
      <c r="I111" s="9"/>
      <c r="J111" s="70"/>
    </row>
    <row r="112" spans="1:10" ht="32.25" customHeight="1">
      <c r="A112" s="129" t="s">
        <v>193</v>
      </c>
      <c r="B112" s="130"/>
      <c r="C112" s="31">
        <v>53800</v>
      </c>
      <c r="D112" s="31">
        <v>53800</v>
      </c>
      <c r="E112" s="31"/>
      <c r="F112" s="9"/>
      <c r="G112" s="9"/>
      <c r="H112" s="9"/>
      <c r="I112" s="9"/>
      <c r="J112" s="70"/>
    </row>
    <row r="113" spans="1:10" ht="32.25" customHeight="1">
      <c r="A113" s="129" t="s">
        <v>186</v>
      </c>
      <c r="B113" s="130"/>
      <c r="C113" s="31">
        <v>58271</v>
      </c>
      <c r="D113" s="31">
        <v>58271</v>
      </c>
      <c r="E113" s="31"/>
      <c r="F113" s="9"/>
      <c r="G113" s="9"/>
      <c r="H113" s="9"/>
      <c r="I113" s="9"/>
      <c r="J113" s="70"/>
    </row>
    <row r="114" spans="1:10" ht="32.25" customHeight="1">
      <c r="A114" s="129" t="s">
        <v>229</v>
      </c>
      <c r="B114" s="130"/>
      <c r="C114" s="31"/>
      <c r="D114" s="31"/>
      <c r="E114" s="31"/>
      <c r="F114" s="9"/>
      <c r="G114" s="9"/>
      <c r="H114" s="9"/>
      <c r="I114" s="9"/>
      <c r="J114" s="70"/>
    </row>
    <row r="115" spans="1:10" ht="32.25" customHeight="1">
      <c r="A115" s="129" t="s">
        <v>165</v>
      </c>
      <c r="B115" s="130"/>
      <c r="C115" s="31"/>
      <c r="D115" s="31"/>
      <c r="E115" s="31"/>
      <c r="F115" s="9"/>
      <c r="G115" s="9"/>
      <c r="H115" s="9"/>
      <c r="I115" s="9"/>
      <c r="J115" s="70"/>
    </row>
    <row r="116" spans="1:10" ht="40.5">
      <c r="A116" s="53">
        <v>1</v>
      </c>
      <c r="B116" s="59" t="s">
        <v>108</v>
      </c>
      <c r="C116" s="31">
        <v>1283</v>
      </c>
      <c r="D116" s="31">
        <v>1283</v>
      </c>
      <c r="E116" s="31"/>
      <c r="F116" s="9"/>
      <c r="G116" s="9"/>
      <c r="H116" s="9"/>
      <c r="I116" s="9"/>
      <c r="J116" s="70"/>
    </row>
    <row r="117" spans="1:10" ht="30" customHeight="1">
      <c r="A117" s="129" t="s">
        <v>171</v>
      </c>
      <c r="B117" s="130"/>
      <c r="C117" s="31">
        <v>1283</v>
      </c>
      <c r="D117" s="31">
        <v>1283</v>
      </c>
      <c r="E117" s="31"/>
      <c r="F117" s="9"/>
      <c r="G117" s="9"/>
      <c r="H117" s="9"/>
      <c r="I117" s="9"/>
      <c r="J117" s="70"/>
    </row>
    <row r="118" spans="1:10" ht="30" customHeight="1">
      <c r="A118" s="129" t="s">
        <v>166</v>
      </c>
      <c r="B118" s="130"/>
      <c r="C118" s="31"/>
      <c r="D118" s="31"/>
      <c r="E118" s="31"/>
      <c r="F118" s="9"/>
      <c r="G118" s="9"/>
      <c r="H118" s="9"/>
      <c r="I118" s="9"/>
      <c r="J118" s="70"/>
    </row>
    <row r="119" spans="1:10" ht="35.25" customHeight="1">
      <c r="A119" s="53">
        <v>1</v>
      </c>
      <c r="B119" s="59" t="s">
        <v>109</v>
      </c>
      <c r="C119" s="31">
        <v>3000</v>
      </c>
      <c r="D119" s="31">
        <v>3000</v>
      </c>
      <c r="E119" s="31"/>
      <c r="F119" s="9"/>
      <c r="G119" s="9"/>
      <c r="H119" s="9"/>
      <c r="I119" s="9"/>
      <c r="J119" s="70"/>
    </row>
    <row r="120" spans="1:10" ht="30" customHeight="1">
      <c r="A120" s="53">
        <v>2</v>
      </c>
      <c r="B120" s="59" t="s">
        <v>44</v>
      </c>
      <c r="C120" s="31">
        <f>SUM(D120:G120)</f>
        <v>16500</v>
      </c>
      <c r="D120" s="31"/>
      <c r="E120" s="31">
        <v>16500</v>
      </c>
      <c r="F120" s="9"/>
      <c r="G120" s="9"/>
      <c r="H120" s="9"/>
      <c r="I120" s="9"/>
      <c r="J120" s="70"/>
    </row>
    <row r="121" spans="1:10" ht="40.5" customHeight="1">
      <c r="A121" s="53">
        <v>3</v>
      </c>
      <c r="B121" s="59" t="s">
        <v>257</v>
      </c>
      <c r="C121" s="31">
        <f aca="true" t="shared" si="3" ref="C121:C126">SUM(D121:G121)</f>
        <v>17000</v>
      </c>
      <c r="D121" s="31">
        <v>17000</v>
      </c>
      <c r="E121" s="31"/>
      <c r="F121" s="9"/>
      <c r="G121" s="9"/>
      <c r="H121" s="9"/>
      <c r="I121" s="9"/>
      <c r="J121" s="70"/>
    </row>
    <row r="122" spans="1:10" ht="40.5" customHeight="1">
      <c r="A122" s="53">
        <v>4</v>
      </c>
      <c r="B122" s="59" t="s">
        <v>46</v>
      </c>
      <c r="C122" s="31">
        <f t="shared" si="3"/>
        <v>8200</v>
      </c>
      <c r="D122" s="31">
        <v>8200</v>
      </c>
      <c r="E122" s="31"/>
      <c r="F122" s="9"/>
      <c r="G122" s="9"/>
      <c r="H122" s="9"/>
      <c r="I122" s="9"/>
      <c r="J122" s="70"/>
    </row>
    <row r="123" spans="1:10" ht="20.25">
      <c r="A123" s="53">
        <v>5</v>
      </c>
      <c r="B123" s="59" t="s">
        <v>258</v>
      </c>
      <c r="C123" s="31">
        <f t="shared" si="3"/>
        <v>15000</v>
      </c>
      <c r="D123" s="31">
        <v>15000</v>
      </c>
      <c r="E123" s="31"/>
      <c r="F123" s="9"/>
      <c r="G123" s="9"/>
      <c r="H123" s="9"/>
      <c r="I123" s="9"/>
      <c r="J123" s="70"/>
    </row>
    <row r="124" spans="1:10" ht="20.25">
      <c r="A124" s="53">
        <v>6</v>
      </c>
      <c r="B124" s="59" t="s">
        <v>47</v>
      </c>
      <c r="C124" s="31">
        <f t="shared" si="3"/>
        <v>8200</v>
      </c>
      <c r="D124" s="31">
        <v>8200</v>
      </c>
      <c r="E124" s="31"/>
      <c r="F124" s="9"/>
      <c r="G124" s="9"/>
      <c r="H124" s="9"/>
      <c r="I124" s="9"/>
      <c r="J124" s="70"/>
    </row>
    <row r="125" spans="1:10" ht="40.5" customHeight="1">
      <c r="A125" s="53">
        <v>7</v>
      </c>
      <c r="B125" s="59" t="s">
        <v>226</v>
      </c>
      <c r="C125" s="31">
        <f t="shared" si="3"/>
        <v>5000</v>
      </c>
      <c r="D125" s="31">
        <v>5000</v>
      </c>
      <c r="E125" s="31"/>
      <c r="F125" s="9"/>
      <c r="G125" s="9"/>
      <c r="H125" s="9"/>
      <c r="I125" s="9"/>
      <c r="J125" s="70"/>
    </row>
    <row r="126" spans="1:10" ht="40.5" customHeight="1">
      <c r="A126" s="53">
        <v>8</v>
      </c>
      <c r="B126" s="59" t="s">
        <v>259</v>
      </c>
      <c r="C126" s="31">
        <f t="shared" si="3"/>
        <v>3000</v>
      </c>
      <c r="D126" s="31">
        <v>3000</v>
      </c>
      <c r="E126" s="31"/>
      <c r="F126" s="9"/>
      <c r="G126" s="9"/>
      <c r="H126" s="9"/>
      <c r="I126" s="9"/>
      <c r="J126" s="70"/>
    </row>
    <row r="127" spans="1:10" ht="30.75" customHeight="1">
      <c r="A127" s="129" t="s">
        <v>193</v>
      </c>
      <c r="B127" s="130"/>
      <c r="C127" s="31">
        <f>SUM(C119:C126)</f>
        <v>75900</v>
      </c>
      <c r="D127" s="31">
        <f>SUM(D119:D126)</f>
        <v>59400</v>
      </c>
      <c r="E127" s="31">
        <f>SUM(E119:E126)</f>
        <v>16500</v>
      </c>
      <c r="F127" s="9"/>
      <c r="G127" s="9"/>
      <c r="H127" s="9"/>
      <c r="I127" s="9"/>
      <c r="J127" s="70"/>
    </row>
    <row r="128" spans="1:10" ht="30.75" customHeight="1">
      <c r="A128" s="129" t="s">
        <v>187</v>
      </c>
      <c r="B128" s="130"/>
      <c r="C128" s="31">
        <f>SUM(C127,C117)</f>
        <v>77183</v>
      </c>
      <c r="D128" s="31">
        <f>SUM(D127,D117)</f>
        <v>60683</v>
      </c>
      <c r="E128" s="31">
        <f>SUM(E127,E117)</f>
        <v>16500</v>
      </c>
      <c r="F128" s="9"/>
      <c r="G128" s="9"/>
      <c r="H128" s="9"/>
      <c r="I128" s="9"/>
      <c r="J128" s="70"/>
    </row>
    <row r="129" spans="1:10" ht="30.75" customHeight="1">
      <c r="A129" s="129" t="s">
        <v>50</v>
      </c>
      <c r="B129" s="130"/>
      <c r="C129" s="31"/>
      <c r="D129" s="31"/>
      <c r="E129" s="31"/>
      <c r="F129" s="9"/>
      <c r="G129" s="9"/>
      <c r="H129" s="9"/>
      <c r="I129" s="9"/>
      <c r="J129" s="70"/>
    </row>
    <row r="130" spans="1:10" ht="30.75" customHeight="1">
      <c r="A130" s="129" t="s">
        <v>165</v>
      </c>
      <c r="B130" s="130"/>
      <c r="C130" s="31"/>
      <c r="D130" s="31"/>
      <c r="E130" s="31"/>
      <c r="F130" s="9"/>
      <c r="G130" s="9"/>
      <c r="H130" s="9"/>
      <c r="I130" s="9"/>
      <c r="J130" s="70"/>
    </row>
    <row r="131" spans="1:10" ht="45" customHeight="1">
      <c r="A131" s="53">
        <v>1</v>
      </c>
      <c r="B131" s="59" t="s">
        <v>204</v>
      </c>
      <c r="C131" s="31">
        <v>4786</v>
      </c>
      <c r="D131" s="31">
        <v>4786</v>
      </c>
      <c r="E131" s="31"/>
      <c r="F131" s="9"/>
      <c r="G131" s="9"/>
      <c r="H131" s="9"/>
      <c r="I131" s="9"/>
      <c r="J131" s="70"/>
    </row>
    <row r="132" spans="1:10" ht="33" customHeight="1">
      <c r="A132" s="129" t="s">
        <v>171</v>
      </c>
      <c r="B132" s="130"/>
      <c r="C132" s="31">
        <v>4786</v>
      </c>
      <c r="D132" s="31">
        <v>4786</v>
      </c>
      <c r="E132" s="31"/>
      <c r="F132" s="9"/>
      <c r="G132" s="9"/>
      <c r="H132" s="9"/>
      <c r="I132" s="9"/>
      <c r="J132" s="70"/>
    </row>
    <row r="133" spans="1:10" ht="33" customHeight="1">
      <c r="A133" s="129" t="s">
        <v>166</v>
      </c>
      <c r="B133" s="130"/>
      <c r="C133" s="31"/>
      <c r="D133" s="31"/>
      <c r="E133" s="31"/>
      <c r="F133" s="9"/>
      <c r="G133" s="9"/>
      <c r="H133" s="9"/>
      <c r="I133" s="9"/>
      <c r="J133" s="70"/>
    </row>
    <row r="134" spans="1:10" ht="40.5" customHeight="1">
      <c r="A134" s="53">
        <v>1</v>
      </c>
      <c r="B134" s="59" t="s">
        <v>262</v>
      </c>
      <c r="C134" s="31">
        <v>10000</v>
      </c>
      <c r="D134" s="31">
        <v>10000</v>
      </c>
      <c r="E134" s="31"/>
      <c r="F134" s="9"/>
      <c r="G134" s="9"/>
      <c r="H134" s="9"/>
      <c r="I134" s="9"/>
      <c r="J134" s="70"/>
    </row>
    <row r="135" spans="1:10" ht="40.5" customHeight="1">
      <c r="A135" s="53">
        <v>2</v>
      </c>
      <c r="B135" s="59" t="s">
        <v>261</v>
      </c>
      <c r="C135" s="31">
        <v>7500</v>
      </c>
      <c r="D135" s="31">
        <v>7500</v>
      </c>
      <c r="E135" s="31"/>
      <c r="F135" s="9"/>
      <c r="G135" s="9"/>
      <c r="H135" s="9"/>
      <c r="I135" s="9"/>
      <c r="J135" s="70"/>
    </row>
    <row r="136" spans="1:10" ht="40.5" customHeight="1">
      <c r="A136" s="53">
        <v>3</v>
      </c>
      <c r="B136" s="59" t="s">
        <v>260</v>
      </c>
      <c r="C136" s="31">
        <v>2000</v>
      </c>
      <c r="D136" s="31">
        <v>2000</v>
      </c>
      <c r="E136" s="31"/>
      <c r="F136" s="9"/>
      <c r="G136" s="9"/>
      <c r="H136" s="9"/>
      <c r="I136" s="9"/>
      <c r="J136" s="70"/>
    </row>
    <row r="137" spans="1:10" ht="28.5" customHeight="1">
      <c r="A137" s="129" t="s">
        <v>193</v>
      </c>
      <c r="B137" s="130"/>
      <c r="C137" s="31">
        <v>19500</v>
      </c>
      <c r="D137" s="31">
        <v>19500</v>
      </c>
      <c r="E137" s="31"/>
      <c r="F137" s="9"/>
      <c r="G137" s="9"/>
      <c r="H137" s="9"/>
      <c r="I137" s="9"/>
      <c r="J137" s="70"/>
    </row>
    <row r="138" spans="1:10" ht="28.5" customHeight="1">
      <c r="A138" s="129" t="s">
        <v>205</v>
      </c>
      <c r="B138" s="130"/>
      <c r="C138" s="31">
        <v>24286</v>
      </c>
      <c r="D138" s="31">
        <v>24286</v>
      </c>
      <c r="E138" s="31"/>
      <c r="F138" s="9"/>
      <c r="G138" s="9"/>
      <c r="H138" s="9"/>
      <c r="I138" s="9"/>
      <c r="J138" s="70"/>
    </row>
    <row r="139" spans="1:10" ht="28.5" customHeight="1">
      <c r="A139" s="129" t="s">
        <v>54</v>
      </c>
      <c r="B139" s="130"/>
      <c r="C139" s="31"/>
      <c r="D139" s="31"/>
      <c r="E139" s="31"/>
      <c r="F139" s="9"/>
      <c r="G139" s="9"/>
      <c r="H139" s="9"/>
      <c r="I139" s="9"/>
      <c r="J139" s="70"/>
    </row>
    <row r="140" spans="1:10" ht="28.5" customHeight="1">
      <c r="A140" s="129" t="s">
        <v>165</v>
      </c>
      <c r="B140" s="130"/>
      <c r="C140" s="31"/>
      <c r="D140" s="31"/>
      <c r="E140" s="31"/>
      <c r="F140" s="9"/>
      <c r="G140" s="9"/>
      <c r="H140" s="9"/>
      <c r="I140" s="9"/>
      <c r="J140" s="70"/>
    </row>
    <row r="141" spans="1:10" ht="40.5">
      <c r="A141" s="53">
        <v>1</v>
      </c>
      <c r="B141" s="59" t="s">
        <v>206</v>
      </c>
      <c r="C141" s="31">
        <v>5755</v>
      </c>
      <c r="D141" s="31">
        <v>5755</v>
      </c>
      <c r="E141" s="31"/>
      <c r="F141" s="9"/>
      <c r="G141" s="9"/>
      <c r="H141" s="9"/>
      <c r="I141" s="9"/>
      <c r="J141" s="70"/>
    </row>
    <row r="142" spans="1:10" ht="30.75" customHeight="1">
      <c r="A142" s="53">
        <v>2</v>
      </c>
      <c r="B142" s="59" t="s">
        <v>106</v>
      </c>
      <c r="C142" s="31">
        <v>540</v>
      </c>
      <c r="D142" s="31">
        <v>540</v>
      </c>
      <c r="E142" s="31"/>
      <c r="F142" s="9"/>
      <c r="G142" s="9"/>
      <c r="H142" s="9"/>
      <c r="I142" s="9"/>
      <c r="J142" s="70"/>
    </row>
    <row r="143" spans="1:10" ht="35.25" customHeight="1">
      <c r="A143" s="129" t="s">
        <v>171</v>
      </c>
      <c r="B143" s="130"/>
      <c r="C143" s="31">
        <v>6295</v>
      </c>
      <c r="D143" s="31">
        <v>6295</v>
      </c>
      <c r="E143" s="31"/>
      <c r="F143" s="9"/>
      <c r="G143" s="9"/>
      <c r="H143" s="9"/>
      <c r="I143" s="9"/>
      <c r="J143" s="70"/>
    </row>
    <row r="144" spans="1:10" ht="30" customHeight="1">
      <c r="A144" s="129" t="s">
        <v>166</v>
      </c>
      <c r="B144" s="130"/>
      <c r="C144" s="31"/>
      <c r="D144" s="31"/>
      <c r="E144" s="31"/>
      <c r="F144" s="9"/>
      <c r="G144" s="9"/>
      <c r="H144" s="9"/>
      <c r="I144" s="9"/>
      <c r="J144" s="70"/>
    </row>
    <row r="145" spans="1:10" ht="42" customHeight="1">
      <c r="A145" s="53">
        <v>1</v>
      </c>
      <c r="B145" s="59" t="s">
        <v>227</v>
      </c>
      <c r="C145" s="31">
        <v>18000</v>
      </c>
      <c r="D145" s="31">
        <v>18000</v>
      </c>
      <c r="E145" s="31"/>
      <c r="F145" s="9"/>
      <c r="G145" s="9"/>
      <c r="H145" s="9"/>
      <c r="I145" s="9"/>
      <c r="J145" s="70"/>
    </row>
    <row r="146" spans="1:10" ht="40.5">
      <c r="A146" s="53">
        <v>2</v>
      </c>
      <c r="B146" s="59" t="s">
        <v>55</v>
      </c>
      <c r="C146" s="31">
        <v>9500</v>
      </c>
      <c r="D146" s="31">
        <v>9500</v>
      </c>
      <c r="E146" s="31"/>
      <c r="F146" s="9"/>
      <c r="G146" s="9"/>
      <c r="H146" s="9"/>
      <c r="I146" s="9"/>
      <c r="J146" s="70"/>
    </row>
    <row r="147" spans="1:10" ht="36.75" customHeight="1">
      <c r="A147" s="53">
        <v>3</v>
      </c>
      <c r="B147" s="59" t="s">
        <v>263</v>
      </c>
      <c r="C147" s="31">
        <v>9500</v>
      </c>
      <c r="D147" s="31">
        <v>9500</v>
      </c>
      <c r="E147" s="31"/>
      <c r="F147" s="9"/>
      <c r="G147" s="9"/>
      <c r="H147" s="9"/>
      <c r="I147" s="9"/>
      <c r="J147" s="70"/>
    </row>
    <row r="148" spans="1:10" ht="40.5" customHeight="1">
      <c r="A148" s="53">
        <v>4</v>
      </c>
      <c r="B148" s="59" t="s">
        <v>264</v>
      </c>
      <c r="C148" s="31">
        <v>5500</v>
      </c>
      <c r="D148" s="31">
        <v>5500</v>
      </c>
      <c r="E148" s="31"/>
      <c r="F148" s="9"/>
      <c r="G148" s="9"/>
      <c r="H148" s="9"/>
      <c r="I148" s="9"/>
      <c r="J148" s="70"/>
    </row>
    <row r="149" spans="1:10" ht="40.5" customHeight="1">
      <c r="A149" s="53">
        <v>5</v>
      </c>
      <c r="B149" s="59" t="s">
        <v>265</v>
      </c>
      <c r="C149" s="31">
        <v>8000</v>
      </c>
      <c r="D149" s="31">
        <v>8000</v>
      </c>
      <c r="E149" s="31"/>
      <c r="F149" s="9"/>
      <c r="G149" s="9"/>
      <c r="H149" s="9"/>
      <c r="I149" s="9"/>
      <c r="J149" s="70"/>
    </row>
    <row r="150" spans="1:10" ht="33.75" customHeight="1">
      <c r="A150" s="129" t="s">
        <v>193</v>
      </c>
      <c r="B150" s="130"/>
      <c r="C150" s="31">
        <v>42500</v>
      </c>
      <c r="D150" s="31">
        <v>42500</v>
      </c>
      <c r="E150" s="31"/>
      <c r="F150" s="9"/>
      <c r="G150" s="9"/>
      <c r="H150" s="9"/>
      <c r="I150" s="9"/>
      <c r="J150" s="70"/>
    </row>
    <row r="151" spans="1:10" ht="33.75" customHeight="1">
      <c r="A151" s="129" t="s">
        <v>188</v>
      </c>
      <c r="B151" s="130"/>
      <c r="C151" s="31">
        <v>48795</v>
      </c>
      <c r="D151" s="31">
        <v>48795</v>
      </c>
      <c r="E151" s="31"/>
      <c r="F151" s="9"/>
      <c r="G151" s="9"/>
      <c r="H151" s="9"/>
      <c r="I151" s="9"/>
      <c r="J151" s="70"/>
    </row>
    <row r="152" spans="1:10" ht="33.75" customHeight="1">
      <c r="A152" s="129" t="s">
        <v>58</v>
      </c>
      <c r="B152" s="130"/>
      <c r="C152" s="31"/>
      <c r="D152" s="31"/>
      <c r="E152" s="31"/>
      <c r="F152" s="9"/>
      <c r="G152" s="9"/>
      <c r="H152" s="9"/>
      <c r="I152" s="9"/>
      <c r="J152" s="70"/>
    </row>
    <row r="153" spans="1:10" ht="33.75" customHeight="1">
      <c r="A153" s="129" t="s">
        <v>165</v>
      </c>
      <c r="B153" s="130"/>
      <c r="C153" s="31"/>
      <c r="D153" s="31"/>
      <c r="E153" s="31"/>
      <c r="F153" s="9"/>
      <c r="G153" s="9"/>
      <c r="H153" s="9"/>
      <c r="I153" s="9"/>
      <c r="J153" s="70"/>
    </row>
    <row r="154" spans="1:10" ht="45.75" customHeight="1">
      <c r="A154" s="53">
        <v>1</v>
      </c>
      <c r="B154" s="59" t="s">
        <v>207</v>
      </c>
      <c r="C154" s="31">
        <v>870</v>
      </c>
      <c r="D154" s="31">
        <v>870</v>
      </c>
      <c r="E154" s="31"/>
      <c r="F154" s="9"/>
      <c r="G154" s="9"/>
      <c r="H154" s="9"/>
      <c r="I154" s="9"/>
      <c r="J154" s="70"/>
    </row>
    <row r="155" spans="1:10" ht="45.75" customHeight="1">
      <c r="A155" s="53">
        <v>2</v>
      </c>
      <c r="B155" s="59" t="s">
        <v>208</v>
      </c>
      <c r="C155" s="31">
        <v>692</v>
      </c>
      <c r="D155" s="31">
        <v>692</v>
      </c>
      <c r="E155" s="31"/>
      <c r="F155" s="9"/>
      <c r="G155" s="9"/>
      <c r="H155" s="9"/>
      <c r="I155" s="9"/>
      <c r="J155" s="70"/>
    </row>
    <row r="156" spans="1:10" ht="45.75" customHeight="1">
      <c r="A156" s="53">
        <v>3</v>
      </c>
      <c r="B156" s="59" t="s">
        <v>154</v>
      </c>
      <c r="C156" s="31">
        <v>1170</v>
      </c>
      <c r="D156" s="31">
        <v>1170</v>
      </c>
      <c r="E156" s="31"/>
      <c r="F156" s="9"/>
      <c r="G156" s="9"/>
      <c r="H156" s="9"/>
      <c r="I156" s="9"/>
      <c r="J156" s="70"/>
    </row>
    <row r="157" spans="1:10" ht="45.75" customHeight="1">
      <c r="A157" s="53">
        <v>4</v>
      </c>
      <c r="B157" s="59" t="s">
        <v>155</v>
      </c>
      <c r="C157" s="31">
        <v>193</v>
      </c>
      <c r="D157" s="31">
        <v>193</v>
      </c>
      <c r="E157" s="31"/>
      <c r="F157" s="9"/>
      <c r="G157" s="9"/>
      <c r="H157" s="9"/>
      <c r="I157" s="9"/>
      <c r="J157" s="70"/>
    </row>
    <row r="158" spans="1:10" ht="32.25" customHeight="1">
      <c r="A158" s="129" t="s">
        <v>189</v>
      </c>
      <c r="B158" s="130"/>
      <c r="C158" s="31">
        <v>2925</v>
      </c>
      <c r="D158" s="31">
        <v>2925</v>
      </c>
      <c r="E158" s="31"/>
      <c r="F158" s="9"/>
      <c r="G158" s="9"/>
      <c r="H158" s="9"/>
      <c r="I158" s="9"/>
      <c r="J158" s="70"/>
    </row>
    <row r="159" spans="1:10" ht="32.25" customHeight="1">
      <c r="A159" s="129" t="s">
        <v>166</v>
      </c>
      <c r="B159" s="130"/>
      <c r="C159" s="31"/>
      <c r="D159" s="31"/>
      <c r="E159" s="31"/>
      <c r="F159" s="9"/>
      <c r="G159" s="9"/>
      <c r="H159" s="9"/>
      <c r="I159" s="9"/>
      <c r="J159" s="70"/>
    </row>
    <row r="160" spans="1:10" ht="32.25" customHeight="1">
      <c r="A160" s="53">
        <v>1</v>
      </c>
      <c r="B160" s="59" t="s">
        <v>60</v>
      </c>
      <c r="C160" s="31">
        <f>SUM(D160:G160)</f>
        <v>14500</v>
      </c>
      <c r="D160" s="31"/>
      <c r="E160" s="31">
        <v>14500</v>
      </c>
      <c r="F160" s="9"/>
      <c r="G160" s="9"/>
      <c r="H160" s="9"/>
      <c r="I160" s="9"/>
      <c r="J160" s="70"/>
    </row>
    <row r="161" spans="1:10" ht="32.25" customHeight="1">
      <c r="A161" s="53">
        <v>2</v>
      </c>
      <c r="B161" s="59" t="s">
        <v>59</v>
      </c>
      <c r="C161" s="31">
        <f>SUM(D161:G161)</f>
        <v>2100</v>
      </c>
      <c r="D161" s="31">
        <v>2100</v>
      </c>
      <c r="E161" s="31"/>
      <c r="F161" s="9"/>
      <c r="G161" s="9"/>
      <c r="H161" s="9"/>
      <c r="I161" s="9"/>
      <c r="J161" s="70"/>
    </row>
    <row r="162" spans="1:10" ht="32.25" customHeight="1">
      <c r="A162" s="53">
        <v>3</v>
      </c>
      <c r="B162" s="59" t="s">
        <v>228</v>
      </c>
      <c r="C162" s="31">
        <f>SUM(D162:G162)</f>
        <v>21000</v>
      </c>
      <c r="D162" s="31">
        <v>21000</v>
      </c>
      <c r="E162" s="31"/>
      <c r="F162" s="9"/>
      <c r="G162" s="9"/>
      <c r="H162" s="9"/>
      <c r="I162" s="9"/>
      <c r="J162" s="70"/>
    </row>
    <row r="163" spans="1:10" ht="32.25" customHeight="1">
      <c r="A163" s="53">
        <v>4</v>
      </c>
      <c r="B163" s="59" t="s">
        <v>266</v>
      </c>
      <c r="C163" s="31">
        <f>SUM(D163:G163)</f>
        <v>4000</v>
      </c>
      <c r="D163" s="31">
        <v>4000</v>
      </c>
      <c r="E163" s="31"/>
      <c r="F163" s="9"/>
      <c r="G163" s="9"/>
      <c r="H163" s="9"/>
      <c r="I163" s="9"/>
      <c r="J163" s="70"/>
    </row>
    <row r="164" spans="1:10" ht="30.75" customHeight="1">
      <c r="A164" s="129" t="s">
        <v>190</v>
      </c>
      <c r="B164" s="130"/>
      <c r="C164" s="31">
        <f>SUM(C160:C163)</f>
        <v>41600</v>
      </c>
      <c r="D164" s="31">
        <f>SUM(D160:D163)</f>
        <v>27100</v>
      </c>
      <c r="E164" s="31">
        <f>SUM(E160:E163)</f>
        <v>14500</v>
      </c>
      <c r="F164" s="9"/>
      <c r="G164" s="9"/>
      <c r="H164" s="9"/>
      <c r="I164" s="9"/>
      <c r="J164" s="70"/>
    </row>
    <row r="165" spans="1:10" ht="30.75" customHeight="1">
      <c r="A165" s="129" t="s">
        <v>191</v>
      </c>
      <c r="B165" s="130"/>
      <c r="C165" s="31">
        <f>SUM(C164,C158)</f>
        <v>44525</v>
      </c>
      <c r="D165" s="31">
        <f>SUM(D164,D158)</f>
        <v>30025</v>
      </c>
      <c r="E165" s="31">
        <f>SUM(E164,E158)</f>
        <v>14500</v>
      </c>
      <c r="F165" s="9"/>
      <c r="G165" s="9"/>
      <c r="H165" s="9"/>
      <c r="I165" s="9"/>
      <c r="J165" s="70"/>
    </row>
    <row r="166" spans="1:10" ht="30.75" customHeight="1">
      <c r="A166" s="129" t="s">
        <v>61</v>
      </c>
      <c r="B166" s="130"/>
      <c r="C166" s="31"/>
      <c r="D166" s="31"/>
      <c r="E166" s="31"/>
      <c r="F166" s="9"/>
      <c r="G166" s="9"/>
      <c r="H166" s="9"/>
      <c r="I166" s="9"/>
      <c r="J166" s="70"/>
    </row>
    <row r="167" spans="1:10" ht="30.75" customHeight="1">
      <c r="A167" s="129" t="s">
        <v>165</v>
      </c>
      <c r="B167" s="130"/>
      <c r="C167" s="31"/>
      <c r="D167" s="31"/>
      <c r="E167" s="31"/>
      <c r="F167" s="9"/>
      <c r="G167" s="9"/>
      <c r="H167" s="9"/>
      <c r="I167" s="9"/>
      <c r="J167" s="70"/>
    </row>
    <row r="168" spans="1:10" ht="33.75" customHeight="1">
      <c r="A168" s="53">
        <v>1</v>
      </c>
      <c r="B168" s="59" t="s">
        <v>230</v>
      </c>
      <c r="C168" s="31">
        <v>1642</v>
      </c>
      <c r="D168" s="31">
        <v>1642</v>
      </c>
      <c r="E168" s="31"/>
      <c r="F168" s="9"/>
      <c r="G168" s="9"/>
      <c r="H168" s="9"/>
      <c r="I168" s="9"/>
      <c r="J168" s="70"/>
    </row>
    <row r="169" spans="1:10" ht="30.75" customHeight="1">
      <c r="A169" s="53">
        <v>2</v>
      </c>
      <c r="B169" s="59" t="s">
        <v>267</v>
      </c>
      <c r="C169" s="31">
        <v>1236</v>
      </c>
      <c r="D169" s="31">
        <v>1236</v>
      </c>
      <c r="E169" s="31"/>
      <c r="F169" s="9"/>
      <c r="G169" s="9"/>
      <c r="H169" s="9"/>
      <c r="I169" s="9"/>
      <c r="J169" s="70"/>
    </row>
    <row r="170" spans="1:10" ht="30.75" customHeight="1">
      <c r="A170" s="129" t="s">
        <v>192</v>
      </c>
      <c r="B170" s="130"/>
      <c r="C170" s="31">
        <v>2878</v>
      </c>
      <c r="D170" s="31">
        <v>2878</v>
      </c>
      <c r="E170" s="31"/>
      <c r="F170" s="9"/>
      <c r="G170" s="9"/>
      <c r="H170" s="9"/>
      <c r="I170" s="9"/>
      <c r="J170" s="70"/>
    </row>
    <row r="171" spans="1:10" ht="33.75" customHeight="1">
      <c r="A171" s="129" t="s">
        <v>166</v>
      </c>
      <c r="B171" s="130"/>
      <c r="C171" s="31"/>
      <c r="D171" s="31"/>
      <c r="E171" s="31"/>
      <c r="F171" s="9"/>
      <c r="G171" s="9"/>
      <c r="H171" s="9"/>
      <c r="I171" s="9"/>
      <c r="J171" s="70"/>
    </row>
    <row r="172" spans="1:10" ht="33.75" customHeight="1">
      <c r="A172" s="53">
        <v>1</v>
      </c>
      <c r="B172" s="59" t="s">
        <v>268</v>
      </c>
      <c r="C172" s="31">
        <v>12000</v>
      </c>
      <c r="D172" s="31">
        <v>12000</v>
      </c>
      <c r="E172" s="31"/>
      <c r="F172" s="9"/>
      <c r="G172" s="9"/>
      <c r="H172" s="9"/>
      <c r="I172" s="9"/>
      <c r="J172" s="70"/>
    </row>
    <row r="173" spans="1:10" ht="33.75" customHeight="1">
      <c r="A173" s="53">
        <v>2</v>
      </c>
      <c r="B173" s="59" t="s">
        <v>63</v>
      </c>
      <c r="C173" s="31">
        <v>10500</v>
      </c>
      <c r="D173" s="31">
        <v>10500</v>
      </c>
      <c r="E173" s="31"/>
      <c r="F173" s="9"/>
      <c r="G173" s="9"/>
      <c r="H173" s="9"/>
      <c r="I173" s="9"/>
      <c r="J173" s="70"/>
    </row>
    <row r="174" spans="1:10" ht="40.5">
      <c r="A174" s="53">
        <v>3</v>
      </c>
      <c r="B174" s="59" t="s">
        <v>64</v>
      </c>
      <c r="C174" s="31">
        <v>6500</v>
      </c>
      <c r="D174" s="31">
        <v>6500</v>
      </c>
      <c r="E174" s="31"/>
      <c r="F174" s="9"/>
      <c r="G174" s="9"/>
      <c r="H174" s="9"/>
      <c r="I174" s="9"/>
      <c r="J174" s="70"/>
    </row>
    <row r="175" spans="1:10" ht="40.5" customHeight="1">
      <c r="A175" s="53">
        <v>4</v>
      </c>
      <c r="B175" s="59" t="s">
        <v>65</v>
      </c>
      <c r="C175" s="31">
        <v>10000</v>
      </c>
      <c r="D175" s="31">
        <v>10000</v>
      </c>
      <c r="E175" s="31"/>
      <c r="F175" s="9"/>
      <c r="G175" s="9"/>
      <c r="H175" s="9"/>
      <c r="I175" s="9"/>
      <c r="J175" s="70"/>
    </row>
    <row r="176" spans="1:10" ht="36.75" customHeight="1">
      <c r="A176" s="129" t="s">
        <v>193</v>
      </c>
      <c r="B176" s="130"/>
      <c r="C176" s="31">
        <v>39000</v>
      </c>
      <c r="D176" s="31">
        <v>39000</v>
      </c>
      <c r="E176" s="31"/>
      <c r="F176" s="9"/>
      <c r="G176" s="9"/>
      <c r="H176" s="9"/>
      <c r="I176" s="9"/>
      <c r="J176" s="70"/>
    </row>
    <row r="177" spans="1:10" ht="36.75" customHeight="1">
      <c r="A177" s="129" t="s">
        <v>194</v>
      </c>
      <c r="B177" s="130"/>
      <c r="C177" s="31">
        <v>41878</v>
      </c>
      <c r="D177" s="31">
        <v>41878</v>
      </c>
      <c r="E177" s="31"/>
      <c r="F177" s="9"/>
      <c r="G177" s="9"/>
      <c r="H177" s="9"/>
      <c r="I177" s="9"/>
      <c r="J177" s="70"/>
    </row>
    <row r="178" spans="1:10" ht="30.75" customHeight="1">
      <c r="A178" s="129" t="s">
        <v>66</v>
      </c>
      <c r="B178" s="130"/>
      <c r="C178" s="31"/>
      <c r="D178" s="31"/>
      <c r="E178" s="31"/>
      <c r="F178" s="9"/>
      <c r="G178" s="9"/>
      <c r="H178" s="9"/>
      <c r="I178" s="9"/>
      <c r="J178" s="70"/>
    </row>
    <row r="179" spans="1:10" ht="30.75" customHeight="1">
      <c r="A179" s="129" t="s">
        <v>165</v>
      </c>
      <c r="B179" s="130"/>
      <c r="C179" s="31"/>
      <c r="D179" s="31"/>
      <c r="E179" s="31"/>
      <c r="F179" s="9"/>
      <c r="G179" s="9"/>
      <c r="H179" s="9"/>
      <c r="I179" s="9"/>
      <c r="J179" s="70"/>
    </row>
    <row r="180" spans="1:10" ht="51" customHeight="1">
      <c r="A180" s="53">
        <v>1</v>
      </c>
      <c r="B180" s="59" t="s">
        <v>210</v>
      </c>
      <c r="C180" s="31">
        <v>1353</v>
      </c>
      <c r="D180" s="31">
        <v>1353</v>
      </c>
      <c r="E180" s="31"/>
      <c r="F180" s="9"/>
      <c r="G180" s="9"/>
      <c r="H180" s="9"/>
      <c r="I180" s="9"/>
      <c r="J180" s="70"/>
    </row>
    <row r="181" spans="1:10" ht="33" customHeight="1">
      <c r="A181" s="129" t="s">
        <v>192</v>
      </c>
      <c r="B181" s="130"/>
      <c r="C181" s="31">
        <v>1353</v>
      </c>
      <c r="D181" s="31">
        <v>1353</v>
      </c>
      <c r="E181" s="31"/>
      <c r="F181" s="9"/>
      <c r="G181" s="9"/>
      <c r="H181" s="9"/>
      <c r="I181" s="9"/>
      <c r="J181" s="70"/>
    </row>
    <row r="182" spans="1:10" ht="30.75" customHeight="1">
      <c r="A182" s="129" t="s">
        <v>166</v>
      </c>
      <c r="B182" s="130"/>
      <c r="C182" s="31"/>
      <c r="D182" s="31"/>
      <c r="E182" s="31"/>
      <c r="F182" s="9"/>
      <c r="G182" s="9"/>
      <c r="H182" s="9"/>
      <c r="I182" s="9"/>
      <c r="J182" s="70"/>
    </row>
    <row r="183" spans="1:10" ht="42" customHeight="1">
      <c r="A183" s="53">
        <v>1</v>
      </c>
      <c r="B183" s="59" t="s">
        <v>269</v>
      </c>
      <c r="C183" s="31">
        <v>2000</v>
      </c>
      <c r="D183" s="31">
        <v>2000</v>
      </c>
      <c r="E183" s="31"/>
      <c r="F183" s="9"/>
      <c r="G183" s="9"/>
      <c r="H183" s="9"/>
      <c r="I183" s="9"/>
      <c r="J183" s="70"/>
    </row>
    <row r="184" spans="1:10" ht="40.5" customHeight="1">
      <c r="A184" s="53">
        <v>2</v>
      </c>
      <c r="B184" s="59" t="s">
        <v>270</v>
      </c>
      <c r="C184" s="31">
        <v>7000</v>
      </c>
      <c r="D184" s="31">
        <v>7000</v>
      </c>
      <c r="E184" s="31"/>
      <c r="F184" s="9"/>
      <c r="G184" s="9"/>
      <c r="H184" s="9"/>
      <c r="I184" s="9"/>
      <c r="J184" s="70"/>
    </row>
    <row r="185" spans="1:10" ht="40.5" customHeight="1">
      <c r="A185" s="53">
        <v>4</v>
      </c>
      <c r="B185" s="59" t="s">
        <v>271</v>
      </c>
      <c r="C185" s="31">
        <v>15000</v>
      </c>
      <c r="D185" s="31">
        <v>15000</v>
      </c>
      <c r="E185" s="31"/>
      <c r="F185" s="9"/>
      <c r="G185" s="9"/>
      <c r="H185" s="9"/>
      <c r="I185" s="9"/>
      <c r="J185" s="70"/>
    </row>
    <row r="186" spans="1:10" ht="40.5" customHeight="1">
      <c r="A186" s="53">
        <v>3</v>
      </c>
      <c r="B186" s="59" t="s">
        <v>272</v>
      </c>
      <c r="C186" s="31">
        <v>10000</v>
      </c>
      <c r="D186" s="31">
        <v>10000</v>
      </c>
      <c r="E186" s="31"/>
      <c r="F186" s="9"/>
      <c r="G186" s="9"/>
      <c r="H186" s="9"/>
      <c r="I186" s="9"/>
      <c r="J186" s="70"/>
    </row>
    <row r="187" spans="1:10" ht="40.5" customHeight="1">
      <c r="A187" s="53">
        <v>5</v>
      </c>
      <c r="B187" s="59" t="s">
        <v>273</v>
      </c>
      <c r="C187" s="31">
        <v>5000</v>
      </c>
      <c r="D187" s="31">
        <v>5000</v>
      </c>
      <c r="E187" s="31"/>
      <c r="F187" s="9"/>
      <c r="G187" s="9"/>
      <c r="H187" s="9"/>
      <c r="I187" s="9"/>
      <c r="J187" s="70"/>
    </row>
    <row r="188" spans="1:10" ht="40.5" customHeight="1">
      <c r="A188" s="53">
        <v>6</v>
      </c>
      <c r="B188" s="59" t="s">
        <v>274</v>
      </c>
      <c r="C188" s="31">
        <v>3500</v>
      </c>
      <c r="D188" s="31">
        <v>3500</v>
      </c>
      <c r="E188" s="31"/>
      <c r="F188" s="9"/>
      <c r="G188" s="9"/>
      <c r="H188" s="9"/>
      <c r="I188" s="9"/>
      <c r="J188" s="70"/>
    </row>
    <row r="189" spans="1:10" ht="32.25" customHeight="1">
      <c r="A189" s="129" t="s">
        <v>193</v>
      </c>
      <c r="B189" s="130"/>
      <c r="C189" s="31">
        <v>42500</v>
      </c>
      <c r="D189" s="31">
        <v>42500</v>
      </c>
      <c r="E189" s="31"/>
      <c r="F189" s="9"/>
      <c r="G189" s="9"/>
      <c r="H189" s="9"/>
      <c r="I189" s="9"/>
      <c r="J189" s="70"/>
    </row>
    <row r="190" spans="1:10" ht="32.25" customHeight="1">
      <c r="A190" s="129" t="s">
        <v>195</v>
      </c>
      <c r="B190" s="130"/>
      <c r="C190" s="31">
        <v>43853</v>
      </c>
      <c r="D190" s="31">
        <v>43853</v>
      </c>
      <c r="E190" s="31"/>
      <c r="F190" s="9"/>
      <c r="G190" s="9"/>
      <c r="H190" s="9"/>
      <c r="I190" s="9"/>
      <c r="J190" s="70"/>
    </row>
    <row r="191" spans="1:10" ht="28.5" customHeight="1">
      <c r="A191" s="129" t="s">
        <v>70</v>
      </c>
      <c r="B191" s="130"/>
      <c r="C191" s="31"/>
      <c r="D191" s="31"/>
      <c r="E191" s="31"/>
      <c r="F191" s="9"/>
      <c r="G191" s="9"/>
      <c r="H191" s="9"/>
      <c r="I191" s="9"/>
      <c r="J191" s="70"/>
    </row>
    <row r="192" spans="1:10" ht="32.25" customHeight="1">
      <c r="A192" s="129" t="s">
        <v>165</v>
      </c>
      <c r="B192" s="130"/>
      <c r="C192" s="31"/>
      <c r="D192" s="31"/>
      <c r="E192" s="31"/>
      <c r="F192" s="9"/>
      <c r="G192" s="9"/>
      <c r="H192" s="9"/>
      <c r="I192" s="9"/>
      <c r="J192" s="70"/>
    </row>
    <row r="193" spans="1:10" ht="42" customHeight="1">
      <c r="A193" s="53">
        <v>1</v>
      </c>
      <c r="B193" s="59" t="s">
        <v>110</v>
      </c>
      <c r="C193" s="31">
        <v>1840</v>
      </c>
      <c r="D193" s="31">
        <v>1840</v>
      </c>
      <c r="E193" s="31"/>
      <c r="F193" s="9"/>
      <c r="G193" s="9"/>
      <c r="H193" s="9"/>
      <c r="I193" s="9"/>
      <c r="J193" s="70"/>
    </row>
    <row r="194" spans="1:10" ht="27" customHeight="1">
      <c r="A194" s="129" t="s">
        <v>171</v>
      </c>
      <c r="B194" s="130"/>
      <c r="C194" s="31">
        <v>1840</v>
      </c>
      <c r="D194" s="31">
        <v>1840</v>
      </c>
      <c r="E194" s="31"/>
      <c r="F194" s="9"/>
      <c r="G194" s="9"/>
      <c r="H194" s="9"/>
      <c r="I194" s="9"/>
      <c r="J194" s="70"/>
    </row>
    <row r="195" spans="1:10" ht="30.75" customHeight="1">
      <c r="A195" s="129" t="s">
        <v>166</v>
      </c>
      <c r="B195" s="130"/>
      <c r="C195" s="31"/>
      <c r="D195" s="31"/>
      <c r="E195" s="31"/>
      <c r="F195" s="9"/>
      <c r="G195" s="9"/>
      <c r="H195" s="9"/>
      <c r="I195" s="9"/>
      <c r="J195" s="70"/>
    </row>
    <row r="196" spans="1:10" ht="40.5" customHeight="1">
      <c r="A196" s="53">
        <v>1</v>
      </c>
      <c r="B196" s="59" t="s">
        <v>111</v>
      </c>
      <c r="C196" s="31">
        <v>9000</v>
      </c>
      <c r="D196" s="31">
        <v>9000</v>
      </c>
      <c r="E196" s="31"/>
      <c r="F196" s="9"/>
      <c r="G196" s="9"/>
      <c r="H196" s="9"/>
      <c r="I196" s="9"/>
      <c r="J196" s="70"/>
    </row>
    <row r="197" spans="1:10" ht="36" customHeight="1">
      <c r="A197" s="53">
        <v>2</v>
      </c>
      <c r="B197" s="59" t="s">
        <v>275</v>
      </c>
      <c r="C197" s="31">
        <v>9000</v>
      </c>
      <c r="D197" s="31">
        <v>9000</v>
      </c>
      <c r="E197" s="31"/>
      <c r="F197" s="9"/>
      <c r="G197" s="9"/>
      <c r="H197" s="9"/>
      <c r="I197" s="9"/>
      <c r="J197" s="70"/>
    </row>
    <row r="198" spans="1:10" ht="28.5" customHeight="1">
      <c r="A198" s="129" t="s">
        <v>193</v>
      </c>
      <c r="B198" s="130"/>
      <c r="C198" s="31">
        <v>18000</v>
      </c>
      <c r="D198" s="31">
        <v>18000</v>
      </c>
      <c r="E198" s="31"/>
      <c r="F198" s="9"/>
      <c r="G198" s="9"/>
      <c r="H198" s="9"/>
      <c r="I198" s="9"/>
      <c r="J198" s="70"/>
    </row>
    <row r="199" spans="1:10" ht="28.5" customHeight="1">
      <c r="A199" s="129" t="s">
        <v>196</v>
      </c>
      <c r="B199" s="130"/>
      <c r="C199" s="31">
        <v>19840</v>
      </c>
      <c r="D199" s="31">
        <v>19840</v>
      </c>
      <c r="E199" s="31"/>
      <c r="F199" s="9"/>
      <c r="G199" s="9"/>
      <c r="H199" s="9"/>
      <c r="I199" s="9"/>
      <c r="J199" s="70"/>
    </row>
    <row r="200" spans="1:10" ht="28.5" customHeight="1">
      <c r="A200" s="129" t="s">
        <v>72</v>
      </c>
      <c r="B200" s="130"/>
      <c r="C200" s="31"/>
      <c r="D200" s="31"/>
      <c r="E200" s="31"/>
      <c r="F200" s="9"/>
      <c r="G200" s="9"/>
      <c r="H200" s="9"/>
      <c r="I200" s="9"/>
      <c r="J200" s="70"/>
    </row>
    <row r="201" spans="1:10" ht="30" customHeight="1">
      <c r="A201" s="129" t="s">
        <v>165</v>
      </c>
      <c r="B201" s="130"/>
      <c r="C201" s="31"/>
      <c r="D201" s="31"/>
      <c r="E201" s="31"/>
      <c r="F201" s="9"/>
      <c r="G201" s="9"/>
      <c r="H201" s="9"/>
      <c r="I201" s="9"/>
      <c r="J201" s="70"/>
    </row>
    <row r="202" spans="1:10" ht="47.25" customHeight="1">
      <c r="A202" s="53">
        <v>2</v>
      </c>
      <c r="B202" s="59" t="s">
        <v>157</v>
      </c>
      <c r="C202" s="31">
        <v>3075</v>
      </c>
      <c r="D202" s="31">
        <v>3075</v>
      </c>
      <c r="E202" s="31"/>
      <c r="F202" s="9"/>
      <c r="G202" s="9"/>
      <c r="H202" s="9"/>
      <c r="I202" s="9"/>
      <c r="J202" s="70"/>
    </row>
    <row r="203" spans="1:10" ht="34.5" customHeight="1">
      <c r="A203" s="129" t="s">
        <v>171</v>
      </c>
      <c r="B203" s="130"/>
      <c r="C203" s="31">
        <v>3075</v>
      </c>
      <c r="D203" s="31">
        <v>3075</v>
      </c>
      <c r="E203" s="31"/>
      <c r="F203" s="9"/>
      <c r="G203" s="9"/>
      <c r="H203" s="9"/>
      <c r="I203" s="9"/>
      <c r="J203" s="70"/>
    </row>
    <row r="204" spans="1:10" ht="35.25" customHeight="1">
      <c r="A204" s="129" t="s">
        <v>166</v>
      </c>
      <c r="B204" s="130"/>
      <c r="C204" s="31"/>
      <c r="D204" s="31"/>
      <c r="E204" s="31"/>
      <c r="F204" s="9"/>
      <c r="G204" s="9"/>
      <c r="H204" s="9"/>
      <c r="I204" s="9"/>
      <c r="J204" s="70"/>
    </row>
    <row r="205" spans="1:10" ht="44.25" customHeight="1">
      <c r="A205" s="53">
        <v>1</v>
      </c>
      <c r="B205" s="59" t="s">
        <v>107</v>
      </c>
      <c r="C205" s="31">
        <v>4000</v>
      </c>
      <c r="D205" s="31">
        <v>4000</v>
      </c>
      <c r="E205" s="31"/>
      <c r="F205" s="9"/>
      <c r="G205" s="9"/>
      <c r="H205" s="9"/>
      <c r="I205" s="9"/>
      <c r="J205" s="70"/>
    </row>
    <row r="206" spans="1:10" ht="35.25" customHeight="1">
      <c r="A206" s="53">
        <v>2</v>
      </c>
      <c r="B206" s="59" t="s">
        <v>276</v>
      </c>
      <c r="C206" s="31">
        <v>4000</v>
      </c>
      <c r="D206" s="31">
        <v>4000</v>
      </c>
      <c r="E206" s="31"/>
      <c r="F206" s="9"/>
      <c r="G206" s="9"/>
      <c r="H206" s="9"/>
      <c r="I206" s="9"/>
      <c r="J206" s="70"/>
    </row>
    <row r="207" spans="1:10" ht="40.5" customHeight="1">
      <c r="A207" s="53">
        <v>3</v>
      </c>
      <c r="B207" s="59" t="s">
        <v>277</v>
      </c>
      <c r="C207" s="31">
        <v>10000</v>
      </c>
      <c r="D207" s="31">
        <v>10000</v>
      </c>
      <c r="E207" s="31"/>
      <c r="F207" s="9"/>
      <c r="G207" s="9"/>
      <c r="H207" s="9"/>
      <c r="I207" s="9"/>
      <c r="J207" s="70"/>
    </row>
    <row r="208" spans="1:10" ht="40.5" customHeight="1">
      <c r="A208" s="53">
        <v>4</v>
      </c>
      <c r="B208" s="59" t="s">
        <v>279</v>
      </c>
      <c r="C208" s="31">
        <v>5000</v>
      </c>
      <c r="D208" s="31">
        <v>5000</v>
      </c>
      <c r="E208" s="31"/>
      <c r="F208" s="9"/>
      <c r="G208" s="9"/>
      <c r="H208" s="9"/>
      <c r="I208" s="9"/>
      <c r="J208" s="70"/>
    </row>
    <row r="209" spans="1:10" ht="40.5">
      <c r="A209" s="53">
        <v>5</v>
      </c>
      <c r="B209" s="59" t="s">
        <v>278</v>
      </c>
      <c r="C209" s="31">
        <v>10000</v>
      </c>
      <c r="D209" s="31">
        <v>10000</v>
      </c>
      <c r="E209" s="31"/>
      <c r="F209" s="9"/>
      <c r="G209" s="9"/>
      <c r="H209" s="9"/>
      <c r="I209" s="9"/>
      <c r="J209" s="70"/>
    </row>
    <row r="210" spans="1:10" ht="37.5" customHeight="1">
      <c r="A210" s="53">
        <v>6</v>
      </c>
      <c r="B210" s="59" t="s">
        <v>280</v>
      </c>
      <c r="C210" s="31">
        <v>10000</v>
      </c>
      <c r="D210" s="31">
        <v>10000</v>
      </c>
      <c r="E210" s="31"/>
      <c r="F210" s="9"/>
      <c r="G210" s="9"/>
      <c r="H210" s="9"/>
      <c r="I210" s="9"/>
      <c r="J210" s="70"/>
    </row>
    <row r="211" spans="1:10" ht="40.5" customHeight="1">
      <c r="A211" s="129" t="s">
        <v>193</v>
      </c>
      <c r="B211" s="130"/>
      <c r="C211" s="31">
        <v>43000</v>
      </c>
      <c r="D211" s="31">
        <v>43000</v>
      </c>
      <c r="E211" s="31"/>
      <c r="F211" s="9"/>
      <c r="G211" s="9"/>
      <c r="H211" s="9"/>
      <c r="I211" s="9"/>
      <c r="J211" s="70"/>
    </row>
    <row r="212" spans="1:10" ht="36" customHeight="1">
      <c r="A212" s="129" t="s">
        <v>197</v>
      </c>
      <c r="B212" s="130"/>
      <c r="C212" s="31">
        <v>46075</v>
      </c>
      <c r="D212" s="31">
        <v>46075</v>
      </c>
      <c r="E212" s="31"/>
      <c r="F212" s="9"/>
      <c r="G212" s="9"/>
      <c r="H212" s="9"/>
      <c r="I212" s="9"/>
      <c r="J212" s="70"/>
    </row>
    <row r="213" spans="1:10" ht="36" customHeight="1">
      <c r="A213" s="129" t="s">
        <v>74</v>
      </c>
      <c r="B213" s="130"/>
      <c r="C213" s="31"/>
      <c r="D213" s="31"/>
      <c r="E213" s="31"/>
      <c r="F213" s="9"/>
      <c r="G213" s="9"/>
      <c r="H213" s="9"/>
      <c r="I213" s="9"/>
      <c r="J213" s="70"/>
    </row>
    <row r="214" spans="1:10" ht="36" customHeight="1">
      <c r="A214" s="129" t="s">
        <v>165</v>
      </c>
      <c r="B214" s="130"/>
      <c r="C214" s="31"/>
      <c r="D214" s="31"/>
      <c r="E214" s="31"/>
      <c r="F214" s="9"/>
      <c r="G214" s="9"/>
      <c r="H214" s="9"/>
      <c r="I214" s="9"/>
      <c r="J214" s="70"/>
    </row>
    <row r="215" spans="1:10" ht="46.5" customHeight="1">
      <c r="A215" s="53">
        <v>1</v>
      </c>
      <c r="B215" s="59" t="s">
        <v>212</v>
      </c>
      <c r="C215" s="31">
        <v>1299</v>
      </c>
      <c r="D215" s="31">
        <v>1299</v>
      </c>
      <c r="E215" s="31"/>
      <c r="F215" s="9"/>
      <c r="G215" s="9"/>
      <c r="H215" s="9"/>
      <c r="I215" s="9"/>
      <c r="J215" s="70"/>
    </row>
    <row r="216" spans="1:10" ht="36.75" customHeight="1">
      <c r="A216" s="53">
        <v>2</v>
      </c>
      <c r="B216" s="59" t="s">
        <v>112</v>
      </c>
      <c r="C216" s="31">
        <v>1474</v>
      </c>
      <c r="D216" s="31">
        <v>1474</v>
      </c>
      <c r="E216" s="31"/>
      <c r="F216" s="9"/>
      <c r="G216" s="9"/>
      <c r="H216" s="9"/>
      <c r="I216" s="9"/>
      <c r="J216" s="70"/>
    </row>
    <row r="217" spans="1:10" ht="32.25" customHeight="1">
      <c r="A217" s="129" t="s">
        <v>171</v>
      </c>
      <c r="B217" s="130"/>
      <c r="C217" s="31">
        <v>2773</v>
      </c>
      <c r="D217" s="31">
        <v>2773</v>
      </c>
      <c r="E217" s="31"/>
      <c r="F217" s="9"/>
      <c r="G217" s="9"/>
      <c r="H217" s="9"/>
      <c r="I217" s="9"/>
      <c r="J217" s="70"/>
    </row>
    <row r="218" spans="1:10" ht="32.25" customHeight="1">
      <c r="A218" s="129" t="s">
        <v>166</v>
      </c>
      <c r="B218" s="130"/>
      <c r="C218" s="31"/>
      <c r="D218" s="31"/>
      <c r="E218" s="31"/>
      <c r="F218" s="9"/>
      <c r="G218" s="9"/>
      <c r="H218" s="9"/>
      <c r="I218" s="9"/>
      <c r="J218" s="70"/>
    </row>
    <row r="219" spans="1:10" ht="33.75" customHeight="1">
      <c r="A219" s="53">
        <v>1</v>
      </c>
      <c r="B219" s="59" t="s">
        <v>282</v>
      </c>
      <c r="C219" s="31">
        <v>11000</v>
      </c>
      <c r="D219" s="31">
        <v>11000</v>
      </c>
      <c r="E219" s="31"/>
      <c r="F219" s="9"/>
      <c r="G219" s="9"/>
      <c r="H219" s="9"/>
      <c r="I219" s="9"/>
      <c r="J219" s="70"/>
    </row>
    <row r="220" spans="1:10" ht="34.5" customHeight="1">
      <c r="A220" s="53">
        <v>2</v>
      </c>
      <c r="B220" s="59" t="s">
        <v>281</v>
      </c>
      <c r="C220" s="31">
        <v>6000</v>
      </c>
      <c r="D220" s="31">
        <v>6000</v>
      </c>
      <c r="E220" s="31"/>
      <c r="F220" s="9"/>
      <c r="G220" s="9"/>
      <c r="H220" s="9"/>
      <c r="I220" s="9"/>
      <c r="J220" s="70"/>
    </row>
    <row r="221" spans="1:10" ht="33" customHeight="1">
      <c r="A221" s="129" t="s">
        <v>193</v>
      </c>
      <c r="B221" s="130"/>
      <c r="C221" s="31">
        <v>17000</v>
      </c>
      <c r="D221" s="31">
        <v>17000</v>
      </c>
      <c r="E221" s="31"/>
      <c r="F221" s="9"/>
      <c r="G221" s="9"/>
      <c r="H221" s="9"/>
      <c r="I221" s="9"/>
      <c r="J221" s="70"/>
    </row>
    <row r="222" spans="1:10" ht="33" customHeight="1">
      <c r="A222" s="129" t="s">
        <v>198</v>
      </c>
      <c r="B222" s="130"/>
      <c r="C222" s="31">
        <v>19773</v>
      </c>
      <c r="D222" s="31">
        <v>19773</v>
      </c>
      <c r="E222" s="31"/>
      <c r="F222" s="9"/>
      <c r="G222" s="9"/>
      <c r="H222" s="9"/>
      <c r="I222" s="9"/>
      <c r="J222" s="70"/>
    </row>
    <row r="223" spans="1:10" ht="33" customHeight="1">
      <c r="A223" s="129" t="s">
        <v>76</v>
      </c>
      <c r="B223" s="130"/>
      <c r="C223" s="31"/>
      <c r="D223" s="31"/>
      <c r="E223" s="31"/>
      <c r="F223" s="9"/>
      <c r="G223" s="9"/>
      <c r="H223" s="9"/>
      <c r="I223" s="9"/>
      <c r="J223" s="70"/>
    </row>
    <row r="224" spans="1:10" ht="32.25" customHeight="1">
      <c r="A224" s="129" t="s">
        <v>166</v>
      </c>
      <c r="B224" s="130"/>
      <c r="C224" s="31"/>
      <c r="D224" s="31"/>
      <c r="E224" s="31"/>
      <c r="F224" s="9"/>
      <c r="G224" s="9"/>
      <c r="H224" s="9"/>
      <c r="I224" s="9"/>
      <c r="J224" s="70"/>
    </row>
    <row r="225" spans="1:10" ht="32.25" customHeight="1">
      <c r="A225" s="53">
        <v>1</v>
      </c>
      <c r="B225" s="59" t="s">
        <v>113</v>
      </c>
      <c r="C225" s="31">
        <v>3300</v>
      </c>
      <c r="D225" s="31">
        <v>3300</v>
      </c>
      <c r="E225" s="31"/>
      <c r="F225" s="9"/>
      <c r="G225" s="9"/>
      <c r="H225" s="9"/>
      <c r="I225" s="9"/>
      <c r="J225" s="70"/>
    </row>
    <row r="226" spans="1:10" ht="32.25" customHeight="1">
      <c r="A226" s="53">
        <v>2</v>
      </c>
      <c r="B226" s="59" t="s">
        <v>114</v>
      </c>
      <c r="C226" s="31">
        <v>900</v>
      </c>
      <c r="D226" s="31">
        <v>900</v>
      </c>
      <c r="E226" s="31"/>
      <c r="F226" s="9"/>
      <c r="G226" s="9"/>
      <c r="H226" s="9"/>
      <c r="I226" s="9"/>
      <c r="J226" s="70"/>
    </row>
    <row r="227" spans="1:10" ht="32.25" customHeight="1">
      <c r="A227" s="53">
        <v>3</v>
      </c>
      <c r="B227" s="59" t="s">
        <v>283</v>
      </c>
      <c r="C227" s="31">
        <v>1500</v>
      </c>
      <c r="D227" s="31">
        <v>1500</v>
      </c>
      <c r="E227" s="31"/>
      <c r="F227" s="9"/>
      <c r="G227" s="9"/>
      <c r="H227" s="9"/>
      <c r="I227" s="9"/>
      <c r="J227" s="70"/>
    </row>
    <row r="228" spans="1:10" ht="40.5">
      <c r="A228" s="53">
        <v>4</v>
      </c>
      <c r="B228" s="59" t="s">
        <v>77</v>
      </c>
      <c r="C228" s="31">
        <v>5000</v>
      </c>
      <c r="D228" s="31">
        <v>5000</v>
      </c>
      <c r="E228" s="31"/>
      <c r="F228" s="9"/>
      <c r="G228" s="9"/>
      <c r="H228" s="9"/>
      <c r="I228" s="9"/>
      <c r="J228" s="70"/>
    </row>
    <row r="229" spans="1:10" ht="40.5" customHeight="1">
      <c r="A229" s="53">
        <v>5</v>
      </c>
      <c r="B229" s="59" t="s">
        <v>284</v>
      </c>
      <c r="C229" s="31">
        <v>9000</v>
      </c>
      <c r="D229" s="31">
        <v>9000</v>
      </c>
      <c r="E229" s="31"/>
      <c r="F229" s="9"/>
      <c r="G229" s="9"/>
      <c r="H229" s="9"/>
      <c r="I229" s="9"/>
      <c r="J229" s="70"/>
    </row>
    <row r="230" spans="1:10" ht="40.5" customHeight="1">
      <c r="A230" s="53">
        <v>6</v>
      </c>
      <c r="B230" s="59" t="s">
        <v>285</v>
      </c>
      <c r="C230" s="31">
        <v>8800</v>
      </c>
      <c r="D230" s="31">
        <v>8800</v>
      </c>
      <c r="E230" s="31"/>
      <c r="F230" s="9"/>
      <c r="G230" s="9"/>
      <c r="H230" s="9"/>
      <c r="I230" s="9"/>
      <c r="J230" s="70"/>
    </row>
    <row r="231" spans="1:10" ht="40.5" customHeight="1">
      <c r="A231" s="53">
        <v>8</v>
      </c>
      <c r="B231" s="59" t="s">
        <v>286</v>
      </c>
      <c r="C231" s="31">
        <v>8800</v>
      </c>
      <c r="D231" s="31">
        <v>8800</v>
      </c>
      <c r="E231" s="31"/>
      <c r="F231" s="9"/>
      <c r="G231" s="9"/>
      <c r="H231" s="9"/>
      <c r="I231" s="9"/>
      <c r="J231" s="70"/>
    </row>
    <row r="232" spans="1:10" ht="45" customHeight="1">
      <c r="A232" s="53">
        <v>9</v>
      </c>
      <c r="B232" s="59" t="s">
        <v>80</v>
      </c>
      <c r="C232" s="31">
        <v>1500</v>
      </c>
      <c r="D232" s="31">
        <v>1500</v>
      </c>
      <c r="E232" s="31"/>
      <c r="F232" s="9"/>
      <c r="G232" s="9"/>
      <c r="H232" s="9"/>
      <c r="I232" s="9"/>
      <c r="J232" s="70"/>
    </row>
    <row r="233" spans="1:10" ht="40.5" customHeight="1">
      <c r="A233" s="53">
        <v>7</v>
      </c>
      <c r="B233" s="59" t="s">
        <v>287</v>
      </c>
      <c r="C233" s="31">
        <v>4000</v>
      </c>
      <c r="D233" s="31">
        <v>4000</v>
      </c>
      <c r="E233" s="31"/>
      <c r="F233" s="9"/>
      <c r="G233" s="9"/>
      <c r="H233" s="9"/>
      <c r="I233" s="9"/>
      <c r="J233" s="70"/>
    </row>
    <row r="234" spans="1:10" ht="36" customHeight="1">
      <c r="A234" s="129" t="s">
        <v>201</v>
      </c>
      <c r="B234" s="130"/>
      <c r="C234" s="31">
        <v>38800</v>
      </c>
      <c r="D234" s="31">
        <v>38800</v>
      </c>
      <c r="E234" s="31"/>
      <c r="F234" s="9"/>
      <c r="G234" s="9"/>
      <c r="H234" s="9"/>
      <c r="I234" s="9"/>
      <c r="J234" s="70"/>
    </row>
    <row r="235" spans="1:10" ht="36" customHeight="1">
      <c r="A235" s="129" t="s">
        <v>200</v>
      </c>
      <c r="B235" s="130"/>
      <c r="C235" s="31">
        <v>38800</v>
      </c>
      <c r="D235" s="31">
        <v>38800</v>
      </c>
      <c r="E235" s="31"/>
      <c r="F235" s="9"/>
      <c r="G235" s="9"/>
      <c r="H235" s="9"/>
      <c r="I235" s="9"/>
      <c r="J235" s="70"/>
    </row>
    <row r="236" spans="1:10" ht="36" customHeight="1">
      <c r="A236" s="129" t="s">
        <v>199</v>
      </c>
      <c r="B236" s="130"/>
      <c r="C236" s="31">
        <f>SUM(C19,C39,C56,C71,C89,C103,C117,C132,C143,C158,C170,C181,C194,C203,C217)</f>
        <v>82021</v>
      </c>
      <c r="D236" s="31">
        <f>SUM(D19,D39,D56,D71,D89,D103,D117,D132,D143,D158,D170,D181,D194,D203,D217)</f>
        <v>82021</v>
      </c>
      <c r="E236" s="31">
        <f>SUM(E19,E39,E56,E71,E89,E103,E117,E132,E143,E158,E170,E181,E194,E203,E217)</f>
        <v>0</v>
      </c>
      <c r="F236" s="31"/>
      <c r="G236" s="9"/>
      <c r="H236" s="9"/>
      <c r="I236" s="9"/>
      <c r="J236" s="70"/>
    </row>
    <row r="237" spans="1:10" ht="36" customHeight="1">
      <c r="A237" s="129" t="s">
        <v>203</v>
      </c>
      <c r="B237" s="130"/>
      <c r="C237" s="31">
        <f>SUM(C34,C49,C65,C83,C97,C112,C127,C137,C150,C164,C176,C189,C198,C211,C221,C234)</f>
        <v>824200</v>
      </c>
      <c r="D237" s="31">
        <f>SUM(D34,D49,D65,D83,D97,D112,D127,D137,D150,D164,D176,D189,D198,D211,D221,D234)</f>
        <v>735300</v>
      </c>
      <c r="E237" s="31">
        <f>SUM(E34,E49,E65,E83,E97,E112,E127,E137,E150,E164,E176,E189,E198,E211,E221,E234)</f>
        <v>88900</v>
      </c>
      <c r="F237" s="31"/>
      <c r="G237" s="9"/>
      <c r="H237" s="9"/>
      <c r="I237" s="9"/>
      <c r="J237" s="70"/>
    </row>
    <row r="238" spans="1:10" ht="36" customHeight="1" thickBot="1">
      <c r="A238" s="141" t="s">
        <v>202</v>
      </c>
      <c r="B238" s="142"/>
      <c r="C238" s="52">
        <f>SUM(D238:E238)</f>
        <v>906221</v>
      </c>
      <c r="D238" s="52">
        <f>SUM(D237,D236)</f>
        <v>817321</v>
      </c>
      <c r="E238" s="52">
        <f>SUM(E237,E236)</f>
        <v>88900</v>
      </c>
      <c r="F238" s="71"/>
      <c r="G238" s="71"/>
      <c r="H238" s="71"/>
      <c r="I238" s="71"/>
      <c r="J238" s="72"/>
    </row>
    <row r="239" ht="21" thickTop="1"/>
  </sheetData>
  <sheetProtection/>
  <mergeCells count="107">
    <mergeCell ref="A237:B237"/>
    <mergeCell ref="A238:B238"/>
    <mergeCell ref="A222:B222"/>
    <mergeCell ref="A223:B223"/>
    <mergeCell ref="A224:B224"/>
    <mergeCell ref="A221:B221"/>
    <mergeCell ref="A235:B235"/>
    <mergeCell ref="A236:B236"/>
    <mergeCell ref="A179:B179"/>
    <mergeCell ref="A176:B176"/>
    <mergeCell ref="A195:B195"/>
    <mergeCell ref="A199:B199"/>
    <mergeCell ref="A200:B200"/>
    <mergeCell ref="A201:B201"/>
    <mergeCell ref="A151:B151"/>
    <mergeCell ref="A152:B152"/>
    <mergeCell ref="A150:B150"/>
    <mergeCell ref="A171:B171"/>
    <mergeCell ref="A177:B177"/>
    <mergeCell ref="A178:B178"/>
    <mergeCell ref="A137:B137"/>
    <mergeCell ref="A138:B138"/>
    <mergeCell ref="A139:B139"/>
    <mergeCell ref="A140:B140"/>
    <mergeCell ref="A143:B143"/>
    <mergeCell ref="A144:B144"/>
    <mergeCell ref="A127:B127"/>
    <mergeCell ref="A128:B128"/>
    <mergeCell ref="A129:B129"/>
    <mergeCell ref="A130:B130"/>
    <mergeCell ref="A132:B132"/>
    <mergeCell ref="A133:B133"/>
    <mergeCell ref="A112:B112"/>
    <mergeCell ref="A113:B113"/>
    <mergeCell ref="A114:B114"/>
    <mergeCell ref="A115:B115"/>
    <mergeCell ref="A117:B117"/>
    <mergeCell ref="A118:B118"/>
    <mergeCell ref="A97:B97"/>
    <mergeCell ref="A98:B98"/>
    <mergeCell ref="A99:B99"/>
    <mergeCell ref="A100:B100"/>
    <mergeCell ref="A103:B103"/>
    <mergeCell ref="A104:B104"/>
    <mergeCell ref="A51:B51"/>
    <mergeCell ref="A52:B52"/>
    <mergeCell ref="A56:B56"/>
    <mergeCell ref="A57:B57"/>
    <mergeCell ref="A86:B86"/>
    <mergeCell ref="A90:B90"/>
    <mergeCell ref="A36:B36"/>
    <mergeCell ref="A37:B37"/>
    <mergeCell ref="A39:B39"/>
    <mergeCell ref="A40:B40"/>
    <mergeCell ref="A49:B49"/>
    <mergeCell ref="A50:B50"/>
    <mergeCell ref="A8:B8"/>
    <mergeCell ref="A9:B9"/>
    <mergeCell ref="A19:B19"/>
    <mergeCell ref="A20:B20"/>
    <mergeCell ref="A34:B34"/>
    <mergeCell ref="A35:B35"/>
    <mergeCell ref="A1:J1"/>
    <mergeCell ref="A6:A7"/>
    <mergeCell ref="B6:B7"/>
    <mergeCell ref="C6:C7"/>
    <mergeCell ref="D6:G6"/>
    <mergeCell ref="H6:J6"/>
    <mergeCell ref="A3:B3"/>
    <mergeCell ref="C3:H3"/>
    <mergeCell ref="A4:B4"/>
    <mergeCell ref="A2:J2"/>
    <mergeCell ref="A65:B65"/>
    <mergeCell ref="A71:B71"/>
    <mergeCell ref="A83:B83"/>
    <mergeCell ref="A89:B89"/>
    <mergeCell ref="A66:B66"/>
    <mergeCell ref="A67:B67"/>
    <mergeCell ref="A68:B68"/>
    <mergeCell ref="A72:B72"/>
    <mergeCell ref="A84:B84"/>
    <mergeCell ref="A85:B85"/>
    <mergeCell ref="A158:B158"/>
    <mergeCell ref="A164:B164"/>
    <mergeCell ref="A170:B170"/>
    <mergeCell ref="A153:B153"/>
    <mergeCell ref="A159:B159"/>
    <mergeCell ref="A165:B165"/>
    <mergeCell ref="A166:B166"/>
    <mergeCell ref="A167:B167"/>
    <mergeCell ref="A181:B181"/>
    <mergeCell ref="A189:B189"/>
    <mergeCell ref="A194:B194"/>
    <mergeCell ref="A182:B182"/>
    <mergeCell ref="A190:B190"/>
    <mergeCell ref="A191:B191"/>
    <mergeCell ref="A192:B192"/>
    <mergeCell ref="A234:B234"/>
    <mergeCell ref="A198:B198"/>
    <mergeCell ref="A203:B203"/>
    <mergeCell ref="A211:B211"/>
    <mergeCell ref="A217:B217"/>
    <mergeCell ref="A204:B204"/>
    <mergeCell ref="A212:B212"/>
    <mergeCell ref="A213:B213"/>
    <mergeCell ref="A214:B214"/>
    <mergeCell ref="A218:B218"/>
  </mergeCells>
  <printOptions horizontalCentered="1" verticalCentered="1"/>
  <pageMargins left="0.2362204724409449" right="0.2362204724409449" top="0.984251968503937" bottom="0.984251968503937" header="0.2755905511811024" footer="0.5118110236220472"/>
  <pageSetup horizontalDpi="600" verticalDpi="600" orientation="landscape" paperSize="9" scale="84" r:id="rId1"/>
  <rowBreaks count="19" manualBreakCount="19">
    <brk id="15" max="9" man="1"/>
    <brk id="24" max="9" man="1"/>
    <brk id="33" max="9" man="1"/>
    <brk id="43" max="9" man="1"/>
    <brk id="54" max="9" man="1"/>
    <brk id="63" max="9" man="1"/>
    <brk id="73" max="9" man="1"/>
    <brk id="83" max="9" man="1"/>
    <brk id="101" max="9" man="1"/>
    <brk id="118" max="9" man="1"/>
    <brk id="135" max="9" man="1"/>
    <brk id="158" max="9" man="1"/>
    <brk id="168" max="9" man="1"/>
    <brk id="177" max="9" man="1"/>
    <brk id="190" max="9" man="1"/>
    <brk id="200" max="9" man="1"/>
    <brk id="208" max="9" man="1"/>
    <brk id="216" max="9" man="1"/>
    <brk id="23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W316"/>
  <sheetViews>
    <sheetView rightToLeft="1" view="pageBreakPreview" zoomScale="5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I211" sqref="I211:M216"/>
    </sheetView>
  </sheetViews>
  <sheetFormatPr defaultColWidth="9.140625" defaultRowHeight="12.75"/>
  <cols>
    <col min="1" max="1" width="4.7109375" style="34" customWidth="1"/>
    <col min="2" max="2" width="43.00390625" style="34" customWidth="1"/>
    <col min="3" max="3" width="13.00390625" style="34" customWidth="1"/>
    <col min="4" max="4" width="11.421875" style="34" customWidth="1"/>
    <col min="5" max="5" width="11.57421875" style="34" customWidth="1"/>
    <col min="6" max="6" width="11.7109375" style="34" customWidth="1"/>
    <col min="7" max="7" width="11.57421875" style="34" customWidth="1"/>
    <col min="8" max="8" width="12.00390625" style="34" customWidth="1"/>
    <col min="9" max="9" width="16.28125" style="34" customWidth="1"/>
    <col min="10" max="10" width="17.00390625" style="34" customWidth="1"/>
    <col min="11" max="11" width="18.140625" style="34" customWidth="1"/>
    <col min="12" max="127" width="9.140625" style="13" customWidth="1"/>
    <col min="128" max="16384" width="9.140625" style="34" customWidth="1"/>
  </cols>
  <sheetData>
    <row r="1" spans="1:11" ht="23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3.25">
      <c r="A2" s="133" t="s">
        <v>146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3.25">
      <c r="A3" s="137" t="s">
        <v>215</v>
      </c>
      <c r="B3" s="137"/>
      <c r="C3" s="133"/>
      <c r="D3" s="133"/>
      <c r="E3" s="133"/>
      <c r="F3" s="133"/>
      <c r="G3" s="133"/>
      <c r="H3" s="133"/>
      <c r="I3" s="56"/>
      <c r="J3" s="56"/>
      <c r="K3" s="56"/>
    </row>
    <row r="4" spans="1:11" ht="20.25">
      <c r="A4" s="138" t="s">
        <v>218</v>
      </c>
      <c r="B4" s="138"/>
      <c r="C4" s="57"/>
      <c r="D4" s="57"/>
      <c r="E4" s="57"/>
      <c r="F4" s="57"/>
      <c r="G4" s="57"/>
      <c r="H4" s="57"/>
      <c r="I4" s="57"/>
      <c r="J4" s="57"/>
      <c r="K4" s="56"/>
    </row>
    <row r="5" spans="1:11" ht="18.75" thickBot="1">
      <c r="A5" s="58"/>
      <c r="B5" s="58"/>
      <c r="C5" s="57"/>
      <c r="D5" s="57"/>
      <c r="E5" s="57"/>
      <c r="F5" s="57"/>
      <c r="G5" s="57"/>
      <c r="H5" s="57"/>
      <c r="I5" s="57"/>
      <c r="J5" s="57"/>
      <c r="K5" s="56" t="s">
        <v>115</v>
      </c>
    </row>
    <row r="6" spans="1:11" ht="45" customHeight="1" thickTop="1">
      <c r="A6" s="134" t="s">
        <v>147</v>
      </c>
      <c r="B6" s="135" t="s">
        <v>1</v>
      </c>
      <c r="C6" s="135" t="s">
        <v>2</v>
      </c>
      <c r="D6" s="135" t="s">
        <v>219</v>
      </c>
      <c r="E6" s="135"/>
      <c r="F6" s="135"/>
      <c r="G6" s="135"/>
      <c r="H6" s="135"/>
      <c r="I6" s="135"/>
      <c r="J6" s="135" t="s">
        <v>4</v>
      </c>
      <c r="K6" s="136" t="s">
        <v>5</v>
      </c>
    </row>
    <row r="7" spans="1:11" ht="41.25" customHeight="1">
      <c r="A7" s="129"/>
      <c r="B7" s="130"/>
      <c r="C7" s="130"/>
      <c r="D7" s="31">
        <v>2006</v>
      </c>
      <c r="E7" s="30">
        <v>2007</v>
      </c>
      <c r="F7" s="30">
        <v>2008</v>
      </c>
      <c r="G7" s="30">
        <v>2009</v>
      </c>
      <c r="H7" s="30">
        <v>2010</v>
      </c>
      <c r="I7" s="30" t="s">
        <v>3</v>
      </c>
      <c r="J7" s="130"/>
      <c r="K7" s="143"/>
    </row>
    <row r="8" spans="1:127" s="9" customFormat="1" ht="27.75" customHeight="1">
      <c r="A8" s="129" t="s">
        <v>178</v>
      </c>
      <c r="B8" s="130"/>
      <c r="C8" s="30"/>
      <c r="D8" s="30"/>
      <c r="E8" s="30"/>
      <c r="F8" s="30"/>
      <c r="G8" s="30"/>
      <c r="H8" s="30"/>
      <c r="I8" s="30"/>
      <c r="J8" s="30"/>
      <c r="K8" s="3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</row>
    <row r="9" spans="1:127" s="9" customFormat="1" ht="30.75" customHeight="1">
      <c r="A9" s="129" t="s">
        <v>165</v>
      </c>
      <c r="B9" s="130"/>
      <c r="C9" s="30"/>
      <c r="D9" s="30"/>
      <c r="E9" s="30"/>
      <c r="F9" s="30"/>
      <c r="G9" s="30"/>
      <c r="H9" s="30"/>
      <c r="I9" s="30"/>
      <c r="J9" s="30"/>
      <c r="K9" s="3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</row>
    <row r="10" spans="1:127" s="9" customFormat="1" ht="34.5" customHeight="1">
      <c r="A10" s="53">
        <v>1</v>
      </c>
      <c r="B10" s="59" t="s">
        <v>92</v>
      </c>
      <c r="C10" s="30">
        <v>20807</v>
      </c>
      <c r="D10" s="30">
        <v>2146</v>
      </c>
      <c r="E10" s="30"/>
      <c r="F10" s="30"/>
      <c r="G10" s="30"/>
      <c r="H10" s="30"/>
      <c r="I10" s="30">
        <f>SUM(D10:H10)</f>
        <v>2146</v>
      </c>
      <c r="J10" s="30"/>
      <c r="K10" s="32">
        <f>SUM(I10:J10,C10)</f>
        <v>22953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</row>
    <row r="11" spans="1:127" s="9" customFormat="1" ht="41.25" customHeight="1">
      <c r="A11" s="53">
        <v>2</v>
      </c>
      <c r="B11" s="59" t="s">
        <v>93</v>
      </c>
      <c r="C11" s="30">
        <v>8282</v>
      </c>
      <c r="D11" s="30">
        <v>1327</v>
      </c>
      <c r="E11" s="30"/>
      <c r="F11" s="30"/>
      <c r="G11" s="30"/>
      <c r="H11" s="30"/>
      <c r="I11" s="30">
        <f aca="true" t="shared" si="0" ref="I11:I75">SUM(D11:H11)</f>
        <v>1327</v>
      </c>
      <c r="J11" s="30"/>
      <c r="K11" s="32">
        <f aca="true" t="shared" si="1" ref="K11:K75">SUM(I11:J11,C11)</f>
        <v>9609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</row>
    <row r="12" spans="1:127" s="9" customFormat="1" ht="65.25" customHeight="1">
      <c r="A12" s="53">
        <v>3</v>
      </c>
      <c r="B12" s="59" t="s">
        <v>94</v>
      </c>
      <c r="C12" s="30">
        <v>7505</v>
      </c>
      <c r="D12" s="30">
        <v>835</v>
      </c>
      <c r="E12" s="30"/>
      <c r="F12" s="30"/>
      <c r="G12" s="30"/>
      <c r="H12" s="30"/>
      <c r="I12" s="30">
        <f t="shared" si="0"/>
        <v>835</v>
      </c>
      <c r="J12" s="30"/>
      <c r="K12" s="32">
        <f t="shared" si="1"/>
        <v>8340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</row>
    <row r="13" spans="1:127" s="9" customFormat="1" ht="38.25" customHeight="1">
      <c r="A13" s="53">
        <v>4</v>
      </c>
      <c r="B13" s="59" t="s">
        <v>100</v>
      </c>
      <c r="C13" s="30">
        <v>5425</v>
      </c>
      <c r="D13" s="30">
        <v>674</v>
      </c>
      <c r="E13" s="30"/>
      <c r="F13" s="30"/>
      <c r="G13" s="30"/>
      <c r="H13" s="30"/>
      <c r="I13" s="30">
        <f t="shared" si="0"/>
        <v>674</v>
      </c>
      <c r="J13" s="30"/>
      <c r="K13" s="32">
        <f t="shared" si="1"/>
        <v>6099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</row>
    <row r="14" spans="1:127" s="9" customFormat="1" ht="34.5" customHeight="1">
      <c r="A14" s="53">
        <v>5</v>
      </c>
      <c r="B14" s="59" t="s">
        <v>99</v>
      </c>
      <c r="C14" s="30">
        <v>3149</v>
      </c>
      <c r="D14" s="30">
        <v>1406</v>
      </c>
      <c r="E14" s="30">
        <v>507</v>
      </c>
      <c r="F14" s="30"/>
      <c r="G14" s="30"/>
      <c r="H14" s="30"/>
      <c r="I14" s="30">
        <f t="shared" si="0"/>
        <v>1913</v>
      </c>
      <c r="J14" s="30"/>
      <c r="K14" s="32">
        <f t="shared" si="1"/>
        <v>5062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</row>
    <row r="15" spans="1:127" s="9" customFormat="1" ht="34.5" customHeight="1">
      <c r="A15" s="53">
        <v>6</v>
      </c>
      <c r="B15" s="59" t="s">
        <v>98</v>
      </c>
      <c r="C15" s="30">
        <v>3003</v>
      </c>
      <c r="D15" s="30">
        <v>370</v>
      </c>
      <c r="E15" s="30"/>
      <c r="F15" s="30"/>
      <c r="G15" s="30"/>
      <c r="H15" s="30"/>
      <c r="I15" s="30">
        <f t="shared" si="0"/>
        <v>370</v>
      </c>
      <c r="J15" s="30"/>
      <c r="K15" s="32">
        <f t="shared" si="1"/>
        <v>3373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</row>
    <row r="16" spans="1:127" s="9" customFormat="1" ht="34.5" customHeight="1">
      <c r="A16" s="53">
        <v>7</v>
      </c>
      <c r="B16" s="59" t="s">
        <v>95</v>
      </c>
      <c r="C16" s="30">
        <v>7200</v>
      </c>
      <c r="D16" s="30">
        <v>4928</v>
      </c>
      <c r="E16" s="30">
        <v>1348</v>
      </c>
      <c r="F16" s="30"/>
      <c r="G16" s="30"/>
      <c r="H16" s="30"/>
      <c r="I16" s="30">
        <f t="shared" si="0"/>
        <v>6276</v>
      </c>
      <c r="J16" s="30"/>
      <c r="K16" s="32">
        <f t="shared" si="1"/>
        <v>13476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</row>
    <row r="17" spans="1:127" s="9" customFormat="1" ht="34.5" customHeight="1">
      <c r="A17" s="53">
        <v>8</v>
      </c>
      <c r="B17" s="59" t="s">
        <v>97</v>
      </c>
      <c r="C17" s="30">
        <v>3900</v>
      </c>
      <c r="D17" s="30">
        <v>1880</v>
      </c>
      <c r="E17" s="30">
        <v>643</v>
      </c>
      <c r="F17" s="30"/>
      <c r="G17" s="30"/>
      <c r="H17" s="30"/>
      <c r="I17" s="30">
        <f t="shared" si="0"/>
        <v>2523</v>
      </c>
      <c r="J17" s="30"/>
      <c r="K17" s="32">
        <f t="shared" si="1"/>
        <v>6423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</row>
    <row r="18" spans="1:127" s="9" customFormat="1" ht="37.5" customHeight="1">
      <c r="A18" s="53">
        <v>9</v>
      </c>
      <c r="B18" s="59" t="s">
        <v>96</v>
      </c>
      <c r="C18" s="30">
        <v>3900</v>
      </c>
      <c r="D18" s="30">
        <v>1880</v>
      </c>
      <c r="E18" s="30">
        <v>643</v>
      </c>
      <c r="F18" s="30"/>
      <c r="G18" s="30"/>
      <c r="H18" s="30"/>
      <c r="I18" s="30">
        <f t="shared" si="0"/>
        <v>2523</v>
      </c>
      <c r="J18" s="30"/>
      <c r="K18" s="32">
        <f t="shared" si="1"/>
        <v>6423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1" s="54" customFormat="1" ht="29.25" customHeight="1">
      <c r="A19" s="131" t="s">
        <v>189</v>
      </c>
      <c r="B19" s="132"/>
      <c r="C19" s="30">
        <f>SUM(C10:C18)</f>
        <v>63171</v>
      </c>
      <c r="D19" s="30">
        <f aca="true" t="shared" si="2" ref="D19:K19">SUM(D10:D18)</f>
        <v>15446</v>
      </c>
      <c r="E19" s="30">
        <f t="shared" si="2"/>
        <v>3141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18587</v>
      </c>
      <c r="J19" s="30">
        <f t="shared" si="2"/>
        <v>0</v>
      </c>
      <c r="K19" s="30">
        <f t="shared" si="2"/>
        <v>81758</v>
      </c>
    </row>
    <row r="20" spans="1:11" s="15" customFormat="1" ht="29.25" customHeight="1">
      <c r="A20" s="139" t="s">
        <v>166</v>
      </c>
      <c r="B20" s="140"/>
      <c r="C20" s="30"/>
      <c r="D20" s="30"/>
      <c r="E20" s="30"/>
      <c r="F20" s="30"/>
      <c r="G20" s="30"/>
      <c r="H20" s="30"/>
      <c r="I20" s="30"/>
      <c r="J20" s="30"/>
      <c r="K20" s="32"/>
    </row>
    <row r="21" spans="1:127" s="9" customFormat="1" ht="34.5" customHeight="1">
      <c r="A21" s="53">
        <v>1</v>
      </c>
      <c r="B21" s="59" t="s">
        <v>19</v>
      </c>
      <c r="C21" s="30"/>
      <c r="D21" s="30">
        <v>3000</v>
      </c>
      <c r="E21" s="30">
        <v>4000</v>
      </c>
      <c r="F21" s="30"/>
      <c r="G21" s="30"/>
      <c r="H21" s="30"/>
      <c r="I21" s="30">
        <f t="shared" si="0"/>
        <v>7000</v>
      </c>
      <c r="J21" s="30"/>
      <c r="K21" s="32">
        <f t="shared" si="1"/>
        <v>7000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</row>
    <row r="22" spans="1:127" s="9" customFormat="1" ht="34.5" customHeight="1">
      <c r="A22" s="53">
        <v>2</v>
      </c>
      <c r="B22" s="59" t="s">
        <v>20</v>
      </c>
      <c r="C22" s="30"/>
      <c r="D22" s="30">
        <v>3000</v>
      </c>
      <c r="E22" s="30">
        <v>4000</v>
      </c>
      <c r="F22" s="30"/>
      <c r="G22" s="30"/>
      <c r="H22" s="30"/>
      <c r="I22" s="30">
        <f t="shared" si="0"/>
        <v>7000</v>
      </c>
      <c r="J22" s="30"/>
      <c r="K22" s="32">
        <f t="shared" si="1"/>
        <v>7000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</row>
    <row r="23" spans="1:127" s="9" customFormat="1" ht="34.5" customHeight="1">
      <c r="A23" s="53">
        <v>3</v>
      </c>
      <c r="B23" s="59" t="s">
        <v>21</v>
      </c>
      <c r="C23" s="30"/>
      <c r="D23" s="30">
        <v>3000</v>
      </c>
      <c r="E23" s="30">
        <v>4000</v>
      </c>
      <c r="F23" s="30"/>
      <c r="G23" s="30"/>
      <c r="H23" s="30"/>
      <c r="I23" s="30">
        <f t="shared" si="0"/>
        <v>7000</v>
      </c>
      <c r="J23" s="30"/>
      <c r="K23" s="32">
        <f t="shared" si="1"/>
        <v>7000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</row>
    <row r="24" spans="1:127" s="9" customFormat="1" ht="34.5" customHeight="1">
      <c r="A24" s="53">
        <v>4</v>
      </c>
      <c r="B24" s="59" t="s">
        <v>18</v>
      </c>
      <c r="C24" s="30"/>
      <c r="D24" s="30">
        <v>3000</v>
      </c>
      <c r="E24" s="30">
        <v>4000</v>
      </c>
      <c r="F24" s="30"/>
      <c r="G24" s="30"/>
      <c r="H24" s="30"/>
      <c r="I24" s="30">
        <f t="shared" si="0"/>
        <v>7000</v>
      </c>
      <c r="J24" s="30"/>
      <c r="K24" s="32">
        <f t="shared" si="1"/>
        <v>7000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</row>
    <row r="25" spans="1:127" s="9" customFormat="1" ht="34.5" customHeight="1">
      <c r="A25" s="53">
        <v>5</v>
      </c>
      <c r="B25" s="59" t="s">
        <v>122</v>
      </c>
      <c r="C25" s="30"/>
      <c r="D25" s="30">
        <v>8000</v>
      </c>
      <c r="E25" s="30">
        <v>7000</v>
      </c>
      <c r="F25" s="30">
        <v>1500</v>
      </c>
      <c r="G25" s="30"/>
      <c r="H25" s="30"/>
      <c r="I25" s="30">
        <f t="shared" si="0"/>
        <v>16500</v>
      </c>
      <c r="J25" s="30"/>
      <c r="K25" s="32">
        <f t="shared" si="1"/>
        <v>16500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</row>
    <row r="26" spans="1:127" s="9" customFormat="1" ht="34.5" customHeight="1">
      <c r="A26" s="53">
        <v>6</v>
      </c>
      <c r="B26" s="59" t="s">
        <v>221</v>
      </c>
      <c r="C26" s="30"/>
      <c r="D26" s="30"/>
      <c r="E26" s="30">
        <v>8000</v>
      </c>
      <c r="F26" s="30">
        <v>7000</v>
      </c>
      <c r="G26" s="30">
        <v>1500</v>
      </c>
      <c r="H26" s="30"/>
      <c r="I26" s="30">
        <f t="shared" si="0"/>
        <v>16500</v>
      </c>
      <c r="J26" s="30"/>
      <c r="K26" s="32">
        <f t="shared" si="1"/>
        <v>16500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</row>
    <row r="27" spans="1:127" s="9" customFormat="1" ht="34.5" customHeight="1">
      <c r="A27" s="53">
        <v>7</v>
      </c>
      <c r="B27" s="59" t="s">
        <v>222</v>
      </c>
      <c r="C27" s="30"/>
      <c r="D27" s="30"/>
      <c r="E27" s="30">
        <v>8000</v>
      </c>
      <c r="F27" s="30">
        <v>7000</v>
      </c>
      <c r="G27" s="30">
        <v>1500</v>
      </c>
      <c r="H27" s="30"/>
      <c r="I27" s="30">
        <f t="shared" si="0"/>
        <v>16500</v>
      </c>
      <c r="J27" s="30"/>
      <c r="K27" s="32">
        <f t="shared" si="1"/>
        <v>16500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</row>
    <row r="28" spans="1:127" s="9" customFormat="1" ht="34.5" customHeight="1">
      <c r="A28" s="53">
        <v>8</v>
      </c>
      <c r="B28" s="59" t="s">
        <v>23</v>
      </c>
      <c r="C28" s="30"/>
      <c r="D28" s="30"/>
      <c r="E28" s="30">
        <v>4000</v>
      </c>
      <c r="F28" s="30">
        <v>5000</v>
      </c>
      <c r="G28" s="30"/>
      <c r="H28" s="30"/>
      <c r="I28" s="30">
        <f t="shared" si="0"/>
        <v>9000</v>
      </c>
      <c r="J28" s="30"/>
      <c r="K28" s="32">
        <f t="shared" si="1"/>
        <v>9000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</row>
    <row r="29" spans="1:127" s="9" customFormat="1" ht="34.5" customHeight="1">
      <c r="A29" s="53">
        <v>9</v>
      </c>
      <c r="B29" s="59" t="s">
        <v>124</v>
      </c>
      <c r="C29" s="30"/>
      <c r="D29" s="30"/>
      <c r="E29" s="30"/>
      <c r="F29" s="30">
        <v>4000</v>
      </c>
      <c r="G29" s="30">
        <v>3500</v>
      </c>
      <c r="H29" s="30">
        <v>700</v>
      </c>
      <c r="I29" s="30">
        <f t="shared" si="0"/>
        <v>8200</v>
      </c>
      <c r="J29" s="30"/>
      <c r="K29" s="32">
        <f t="shared" si="1"/>
        <v>8200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</row>
    <row r="30" spans="1:127" s="9" customFormat="1" ht="34.5" customHeight="1">
      <c r="A30" s="53">
        <v>10</v>
      </c>
      <c r="B30" s="59" t="s">
        <v>123</v>
      </c>
      <c r="C30" s="30"/>
      <c r="D30" s="30"/>
      <c r="E30" s="30"/>
      <c r="F30" s="30"/>
      <c r="G30" s="30">
        <v>3000</v>
      </c>
      <c r="H30" s="30">
        <v>4000</v>
      </c>
      <c r="I30" s="30">
        <f t="shared" si="0"/>
        <v>7000</v>
      </c>
      <c r="J30" s="30"/>
      <c r="K30" s="32">
        <f t="shared" si="1"/>
        <v>7000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</row>
    <row r="31" spans="1:127" s="9" customFormat="1" ht="34.5" customHeight="1">
      <c r="A31" s="53">
        <v>11</v>
      </c>
      <c r="B31" s="59" t="s">
        <v>22</v>
      </c>
      <c r="C31" s="30"/>
      <c r="D31" s="30"/>
      <c r="E31" s="30"/>
      <c r="F31" s="30"/>
      <c r="G31" s="30">
        <v>3000</v>
      </c>
      <c r="H31" s="30">
        <v>4000</v>
      </c>
      <c r="I31" s="30">
        <f t="shared" si="0"/>
        <v>7000</v>
      </c>
      <c r="J31" s="30"/>
      <c r="K31" s="32">
        <f t="shared" si="1"/>
        <v>7000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</row>
    <row r="32" spans="1:127" s="9" customFormat="1" ht="34.5" customHeight="1">
      <c r="A32" s="53">
        <v>12</v>
      </c>
      <c r="B32" s="59" t="s">
        <v>125</v>
      </c>
      <c r="C32" s="30"/>
      <c r="D32" s="30"/>
      <c r="E32" s="30"/>
      <c r="F32" s="30"/>
      <c r="G32" s="30">
        <v>3000</v>
      </c>
      <c r="H32" s="30">
        <v>5200</v>
      </c>
      <c r="I32" s="30">
        <f t="shared" si="0"/>
        <v>8200</v>
      </c>
      <c r="J32" s="30"/>
      <c r="K32" s="32">
        <f t="shared" si="1"/>
        <v>8200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</row>
    <row r="33" spans="1:127" s="9" customFormat="1" ht="34.5" customHeight="1">
      <c r="A33" s="53">
        <v>13</v>
      </c>
      <c r="B33" s="59" t="s">
        <v>126</v>
      </c>
      <c r="C33" s="30"/>
      <c r="D33" s="30"/>
      <c r="E33" s="30"/>
      <c r="F33" s="30"/>
      <c r="G33" s="30">
        <v>3000</v>
      </c>
      <c r="H33" s="30">
        <v>5200</v>
      </c>
      <c r="I33" s="30">
        <f t="shared" si="0"/>
        <v>8200</v>
      </c>
      <c r="J33" s="30"/>
      <c r="K33" s="32">
        <f t="shared" si="1"/>
        <v>8200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</row>
    <row r="34" spans="1:127" s="9" customFormat="1" ht="28.5" customHeight="1">
      <c r="A34" s="129" t="s">
        <v>193</v>
      </c>
      <c r="B34" s="130"/>
      <c r="C34" s="30">
        <f>SUM(C21:C33)</f>
        <v>0</v>
      </c>
      <c r="D34" s="30">
        <f>SUM(D21:D33)</f>
        <v>20000</v>
      </c>
      <c r="E34" s="30">
        <f aca="true" t="shared" si="3" ref="E34:K34">SUM(E21:E33)</f>
        <v>43000</v>
      </c>
      <c r="F34" s="30">
        <f t="shared" si="3"/>
        <v>24500</v>
      </c>
      <c r="G34" s="30">
        <f t="shared" si="3"/>
        <v>18500</v>
      </c>
      <c r="H34" s="30">
        <f t="shared" si="3"/>
        <v>19100</v>
      </c>
      <c r="I34" s="30">
        <f t="shared" si="3"/>
        <v>125100</v>
      </c>
      <c r="J34" s="30">
        <f t="shared" si="3"/>
        <v>0</v>
      </c>
      <c r="K34" s="30">
        <f t="shared" si="3"/>
        <v>125100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s="9" customFormat="1" ht="28.5" customHeight="1">
      <c r="A35" s="129" t="s">
        <v>176</v>
      </c>
      <c r="B35" s="130"/>
      <c r="C35" s="30">
        <f>SUM(C34,C19)</f>
        <v>63171</v>
      </c>
      <c r="D35" s="30">
        <f aca="true" t="shared" si="4" ref="D35:K35">SUM(D34,D19)</f>
        <v>35446</v>
      </c>
      <c r="E35" s="30">
        <f t="shared" si="4"/>
        <v>46141</v>
      </c>
      <c r="F35" s="30">
        <f t="shared" si="4"/>
        <v>24500</v>
      </c>
      <c r="G35" s="30">
        <f t="shared" si="4"/>
        <v>18500</v>
      </c>
      <c r="H35" s="30">
        <f t="shared" si="4"/>
        <v>19100</v>
      </c>
      <c r="I35" s="30">
        <f t="shared" si="4"/>
        <v>143687</v>
      </c>
      <c r="J35" s="30">
        <f t="shared" si="4"/>
        <v>0</v>
      </c>
      <c r="K35" s="30">
        <f t="shared" si="4"/>
        <v>206858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</row>
    <row r="36" spans="1:127" s="9" customFormat="1" ht="28.5" customHeight="1">
      <c r="A36" s="129" t="s">
        <v>177</v>
      </c>
      <c r="B36" s="130"/>
      <c r="C36" s="30"/>
      <c r="D36" s="30"/>
      <c r="E36" s="30"/>
      <c r="F36" s="30"/>
      <c r="G36" s="30"/>
      <c r="H36" s="30"/>
      <c r="I36" s="30"/>
      <c r="J36" s="30"/>
      <c r="K36" s="3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</row>
    <row r="37" spans="1:11" s="13" customFormat="1" ht="28.5" customHeight="1">
      <c r="A37" s="129" t="s">
        <v>165</v>
      </c>
      <c r="B37" s="130"/>
      <c r="C37" s="30"/>
      <c r="D37" s="30"/>
      <c r="E37" s="30"/>
      <c r="F37" s="30"/>
      <c r="G37" s="30"/>
      <c r="H37" s="30"/>
      <c r="I37" s="30"/>
      <c r="J37" s="30"/>
      <c r="K37" s="32"/>
    </row>
    <row r="38" spans="1:127" s="9" customFormat="1" ht="38.25" customHeight="1">
      <c r="A38" s="53">
        <v>1</v>
      </c>
      <c r="B38" s="59" t="s">
        <v>148</v>
      </c>
      <c r="C38" s="30">
        <v>14567</v>
      </c>
      <c r="D38" s="30">
        <v>2746</v>
      </c>
      <c r="E38" s="30"/>
      <c r="F38" s="30"/>
      <c r="G38" s="30"/>
      <c r="H38" s="30"/>
      <c r="I38" s="30">
        <f>SUM(D38:H38)</f>
        <v>2746</v>
      </c>
      <c r="J38" s="30"/>
      <c r="K38" s="32">
        <f>SUM(I38:J38,C38)</f>
        <v>17313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</row>
    <row r="39" spans="1:127" s="9" customFormat="1" ht="24.75" customHeight="1">
      <c r="A39" s="129" t="s">
        <v>189</v>
      </c>
      <c r="B39" s="130"/>
      <c r="C39" s="30">
        <f>SUM(C38)</f>
        <v>14567</v>
      </c>
      <c r="D39" s="30">
        <f aca="true" t="shared" si="5" ref="D39:K39">SUM(D38)</f>
        <v>2746</v>
      </c>
      <c r="E39" s="30">
        <f t="shared" si="5"/>
        <v>0</v>
      </c>
      <c r="F39" s="30">
        <f t="shared" si="5"/>
        <v>0</v>
      </c>
      <c r="G39" s="30">
        <f t="shared" si="5"/>
        <v>0</v>
      </c>
      <c r="H39" s="30">
        <f t="shared" si="5"/>
        <v>0</v>
      </c>
      <c r="I39" s="30">
        <f t="shared" si="5"/>
        <v>2746</v>
      </c>
      <c r="J39" s="30">
        <f t="shared" si="5"/>
        <v>0</v>
      </c>
      <c r="K39" s="30">
        <f t="shared" si="5"/>
        <v>17313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</row>
    <row r="40" spans="1:127" s="9" customFormat="1" ht="24.75" customHeight="1">
      <c r="A40" s="129" t="s">
        <v>166</v>
      </c>
      <c r="B40" s="130"/>
      <c r="C40" s="30"/>
      <c r="D40" s="30"/>
      <c r="E40" s="30"/>
      <c r="F40" s="30"/>
      <c r="G40" s="30"/>
      <c r="H40" s="30"/>
      <c r="I40" s="30"/>
      <c r="J40" s="30"/>
      <c r="K40" s="3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</row>
    <row r="41" spans="1:127" s="9" customFormat="1" ht="37.5" customHeight="1">
      <c r="A41" s="53">
        <v>1</v>
      </c>
      <c r="B41" s="59" t="s">
        <v>223</v>
      </c>
      <c r="C41" s="30"/>
      <c r="D41" s="30">
        <v>7000</v>
      </c>
      <c r="E41" s="30">
        <v>8000</v>
      </c>
      <c r="F41" s="30"/>
      <c r="G41" s="30"/>
      <c r="H41" s="30"/>
      <c r="I41" s="30">
        <f t="shared" si="0"/>
        <v>15000</v>
      </c>
      <c r="J41" s="30"/>
      <c r="K41" s="32">
        <f t="shared" si="1"/>
        <v>15000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</row>
    <row r="42" spans="1:127" s="9" customFormat="1" ht="37.5" customHeight="1">
      <c r="A42" s="53">
        <v>2</v>
      </c>
      <c r="B42" s="59" t="s">
        <v>82</v>
      </c>
      <c r="C42" s="30"/>
      <c r="D42" s="30"/>
      <c r="E42" s="30">
        <v>5000</v>
      </c>
      <c r="F42" s="30">
        <v>5000</v>
      </c>
      <c r="G42" s="30">
        <v>1000</v>
      </c>
      <c r="H42" s="30"/>
      <c r="I42" s="30">
        <f t="shared" si="0"/>
        <v>11000</v>
      </c>
      <c r="J42" s="30"/>
      <c r="K42" s="32">
        <f t="shared" si="1"/>
        <v>11000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</row>
    <row r="43" spans="1:127" s="9" customFormat="1" ht="37.5" customHeight="1">
      <c r="A43" s="53">
        <v>3</v>
      </c>
      <c r="B43" s="59" t="s">
        <v>127</v>
      </c>
      <c r="C43" s="30"/>
      <c r="D43" s="30"/>
      <c r="E43" s="30">
        <v>4000</v>
      </c>
      <c r="F43" s="30">
        <v>3500</v>
      </c>
      <c r="G43" s="30">
        <v>700</v>
      </c>
      <c r="H43" s="30"/>
      <c r="I43" s="30">
        <f t="shared" si="0"/>
        <v>8200</v>
      </c>
      <c r="J43" s="30"/>
      <c r="K43" s="32">
        <f t="shared" si="1"/>
        <v>8200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</row>
    <row r="44" spans="1:127" s="9" customFormat="1" ht="37.5" customHeight="1">
      <c r="A44" s="53">
        <v>4</v>
      </c>
      <c r="B44" s="59" t="s">
        <v>24</v>
      </c>
      <c r="C44" s="30"/>
      <c r="D44" s="30"/>
      <c r="E44" s="30"/>
      <c r="F44" s="30">
        <v>4000</v>
      </c>
      <c r="G44" s="30">
        <v>3500</v>
      </c>
      <c r="H44" s="30">
        <v>700</v>
      </c>
      <c r="I44" s="30">
        <f t="shared" si="0"/>
        <v>8200</v>
      </c>
      <c r="J44" s="30"/>
      <c r="K44" s="32">
        <f t="shared" si="1"/>
        <v>8200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</row>
    <row r="45" spans="1:127" s="9" customFormat="1" ht="37.5" customHeight="1">
      <c r="A45" s="53">
        <v>5</v>
      </c>
      <c r="B45" s="59" t="s">
        <v>26</v>
      </c>
      <c r="C45" s="30"/>
      <c r="D45" s="30"/>
      <c r="E45" s="30"/>
      <c r="F45" s="30">
        <v>4000</v>
      </c>
      <c r="G45" s="30">
        <v>4000</v>
      </c>
      <c r="H45" s="30">
        <v>4000</v>
      </c>
      <c r="I45" s="30">
        <f t="shared" si="0"/>
        <v>12000</v>
      </c>
      <c r="J45" s="30"/>
      <c r="K45" s="32">
        <f t="shared" si="1"/>
        <v>12000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</row>
    <row r="46" spans="1:127" s="9" customFormat="1" ht="37.5" customHeight="1">
      <c r="A46" s="53">
        <v>6</v>
      </c>
      <c r="B46" s="59" t="s">
        <v>25</v>
      </c>
      <c r="C46" s="30"/>
      <c r="D46" s="30"/>
      <c r="E46" s="30"/>
      <c r="F46" s="30">
        <v>8000</v>
      </c>
      <c r="G46" s="30">
        <v>7000</v>
      </c>
      <c r="H46" s="30">
        <v>1500</v>
      </c>
      <c r="I46" s="30">
        <f t="shared" si="0"/>
        <v>16500</v>
      </c>
      <c r="J46" s="30"/>
      <c r="K46" s="32">
        <f t="shared" si="1"/>
        <v>16500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</row>
    <row r="47" spans="1:127" s="9" customFormat="1" ht="38.25" customHeight="1">
      <c r="A47" s="53">
        <v>7</v>
      </c>
      <c r="B47" s="59" t="s">
        <v>128</v>
      </c>
      <c r="C47" s="30"/>
      <c r="D47" s="30"/>
      <c r="E47" s="30"/>
      <c r="F47" s="30"/>
      <c r="G47" s="30">
        <v>3200</v>
      </c>
      <c r="H47" s="30">
        <v>5000</v>
      </c>
      <c r="I47" s="30">
        <f t="shared" si="0"/>
        <v>8200</v>
      </c>
      <c r="J47" s="30"/>
      <c r="K47" s="32">
        <f t="shared" si="1"/>
        <v>8200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</row>
    <row r="48" spans="1:127" s="9" customFormat="1" ht="38.25" customHeight="1">
      <c r="A48" s="53">
        <v>8</v>
      </c>
      <c r="B48" s="59" t="s">
        <v>27</v>
      </c>
      <c r="C48" s="30"/>
      <c r="D48" s="30"/>
      <c r="E48" s="30"/>
      <c r="F48" s="30"/>
      <c r="G48" s="30"/>
      <c r="H48" s="30">
        <v>4000</v>
      </c>
      <c r="I48" s="30">
        <f t="shared" si="0"/>
        <v>4000</v>
      </c>
      <c r="J48" s="30"/>
      <c r="K48" s="32">
        <f t="shared" si="1"/>
        <v>4000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</row>
    <row r="49" spans="1:127" s="9" customFormat="1" ht="31.5" customHeight="1">
      <c r="A49" s="129" t="s">
        <v>193</v>
      </c>
      <c r="B49" s="130"/>
      <c r="C49" s="30">
        <f>SUM(C41:C48)</f>
        <v>0</v>
      </c>
      <c r="D49" s="30">
        <f>SUM(D41:D48)</f>
        <v>7000</v>
      </c>
      <c r="E49" s="30">
        <f aca="true" t="shared" si="6" ref="E49:K49">SUM(E41:E48)</f>
        <v>17000</v>
      </c>
      <c r="F49" s="30">
        <f t="shared" si="6"/>
        <v>24500</v>
      </c>
      <c r="G49" s="30">
        <f t="shared" si="6"/>
        <v>19400</v>
      </c>
      <c r="H49" s="30">
        <f t="shared" si="6"/>
        <v>15200</v>
      </c>
      <c r="I49" s="30">
        <f t="shared" si="6"/>
        <v>83100</v>
      </c>
      <c r="J49" s="30">
        <f t="shared" si="6"/>
        <v>0</v>
      </c>
      <c r="K49" s="30">
        <f t="shared" si="6"/>
        <v>83100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</row>
    <row r="50" spans="1:127" s="9" customFormat="1" ht="31.5" customHeight="1">
      <c r="A50" s="129" t="s">
        <v>179</v>
      </c>
      <c r="B50" s="130"/>
      <c r="C50" s="30">
        <f>SUM(C49,C39)</f>
        <v>14567</v>
      </c>
      <c r="D50" s="30">
        <f aca="true" t="shared" si="7" ref="D50:K50">SUM(D49,D39)</f>
        <v>9746</v>
      </c>
      <c r="E50" s="30">
        <f t="shared" si="7"/>
        <v>17000</v>
      </c>
      <c r="F50" s="30">
        <f t="shared" si="7"/>
        <v>24500</v>
      </c>
      <c r="G50" s="30">
        <f t="shared" si="7"/>
        <v>19400</v>
      </c>
      <c r="H50" s="30">
        <f t="shared" si="7"/>
        <v>15200</v>
      </c>
      <c r="I50" s="30">
        <f t="shared" si="7"/>
        <v>85846</v>
      </c>
      <c r="J50" s="30">
        <f t="shared" si="7"/>
        <v>0</v>
      </c>
      <c r="K50" s="30">
        <f t="shared" si="7"/>
        <v>100413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</row>
    <row r="51" spans="1:127" s="9" customFormat="1" ht="31.5" customHeight="1">
      <c r="A51" s="129" t="s">
        <v>180</v>
      </c>
      <c r="B51" s="130"/>
      <c r="C51" s="30"/>
      <c r="D51" s="30"/>
      <c r="E51" s="30"/>
      <c r="F51" s="30"/>
      <c r="G51" s="30"/>
      <c r="H51" s="30"/>
      <c r="I51" s="30"/>
      <c r="J51" s="30"/>
      <c r="K51" s="3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</row>
    <row r="52" spans="1:11" s="13" customFormat="1" ht="31.5" customHeight="1">
      <c r="A52" s="129" t="s">
        <v>165</v>
      </c>
      <c r="B52" s="130"/>
      <c r="C52" s="30"/>
      <c r="D52" s="30"/>
      <c r="E52" s="30"/>
      <c r="F52" s="30"/>
      <c r="G52" s="30"/>
      <c r="H52" s="30"/>
      <c r="I52" s="30"/>
      <c r="J52" s="30"/>
      <c r="K52" s="32"/>
    </row>
    <row r="53" spans="1:127" s="9" customFormat="1" ht="34.5" customHeight="1">
      <c r="A53" s="53">
        <v>1</v>
      </c>
      <c r="B53" s="59" t="s">
        <v>101</v>
      </c>
      <c r="C53" s="30">
        <v>9250</v>
      </c>
      <c r="D53" s="30">
        <v>2028</v>
      </c>
      <c r="E53" s="30"/>
      <c r="F53" s="30"/>
      <c r="G53" s="30"/>
      <c r="H53" s="30"/>
      <c r="I53" s="30">
        <f t="shared" si="0"/>
        <v>2028</v>
      </c>
      <c r="J53" s="30"/>
      <c r="K53" s="32">
        <f t="shared" si="1"/>
        <v>11278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spans="1:127" s="9" customFormat="1" ht="45" customHeight="1">
      <c r="A54" s="53">
        <v>2</v>
      </c>
      <c r="B54" s="59" t="s">
        <v>102</v>
      </c>
      <c r="C54" s="30">
        <v>7770</v>
      </c>
      <c r="D54" s="30">
        <v>2889</v>
      </c>
      <c r="E54" s="30"/>
      <c r="F54" s="30"/>
      <c r="G54" s="30"/>
      <c r="H54" s="30"/>
      <c r="I54" s="30">
        <f t="shared" si="0"/>
        <v>2889</v>
      </c>
      <c r="J54" s="30"/>
      <c r="K54" s="32">
        <f t="shared" si="1"/>
        <v>10659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spans="1:127" s="9" customFormat="1" ht="45.75" customHeight="1">
      <c r="A55" s="53">
        <v>3</v>
      </c>
      <c r="B55" s="59" t="s">
        <v>103</v>
      </c>
      <c r="C55" s="30">
        <v>4500</v>
      </c>
      <c r="D55" s="30">
        <v>7442</v>
      </c>
      <c r="E55" s="30">
        <v>1327</v>
      </c>
      <c r="F55" s="30"/>
      <c r="G55" s="30"/>
      <c r="H55" s="30"/>
      <c r="I55" s="30">
        <f t="shared" si="0"/>
        <v>8769</v>
      </c>
      <c r="J55" s="30"/>
      <c r="K55" s="32">
        <f t="shared" si="1"/>
        <v>13269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spans="1:127" s="9" customFormat="1" ht="31.5" customHeight="1">
      <c r="A56" s="129" t="s">
        <v>171</v>
      </c>
      <c r="B56" s="130"/>
      <c r="C56" s="30">
        <f>SUM(C53:C55)</f>
        <v>21520</v>
      </c>
      <c r="D56" s="30">
        <f aca="true" t="shared" si="8" ref="D56:K56">SUM(D53:D55)</f>
        <v>12359</v>
      </c>
      <c r="E56" s="30">
        <f t="shared" si="8"/>
        <v>1327</v>
      </c>
      <c r="F56" s="30">
        <f t="shared" si="8"/>
        <v>0</v>
      </c>
      <c r="G56" s="30">
        <f t="shared" si="8"/>
        <v>0</v>
      </c>
      <c r="H56" s="30">
        <f t="shared" si="8"/>
        <v>0</v>
      </c>
      <c r="I56" s="30">
        <f t="shared" si="8"/>
        <v>13686</v>
      </c>
      <c r="J56" s="30">
        <f t="shared" si="8"/>
        <v>0</v>
      </c>
      <c r="K56" s="30">
        <f t="shared" si="8"/>
        <v>35206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s="9" customFormat="1" ht="31.5" customHeight="1">
      <c r="A57" s="129" t="s">
        <v>166</v>
      </c>
      <c r="B57" s="130"/>
      <c r="C57" s="30"/>
      <c r="D57" s="30"/>
      <c r="E57" s="30"/>
      <c r="F57" s="30"/>
      <c r="G57" s="30"/>
      <c r="H57" s="30"/>
      <c r="I57" s="30">
        <f t="shared" si="0"/>
        <v>0</v>
      </c>
      <c r="J57" s="30"/>
      <c r="K57" s="32">
        <f t="shared" si="1"/>
        <v>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7" s="9" customFormat="1" ht="36" customHeight="1">
      <c r="A58" s="53">
        <v>1</v>
      </c>
      <c r="B58" s="59" t="s">
        <v>29</v>
      </c>
      <c r="C58" s="30"/>
      <c r="D58" s="30"/>
      <c r="E58" s="30">
        <v>3000</v>
      </c>
      <c r="F58" s="30">
        <v>6000</v>
      </c>
      <c r="G58" s="30">
        <v>2000</v>
      </c>
      <c r="H58" s="30"/>
      <c r="I58" s="30">
        <f t="shared" si="0"/>
        <v>11000</v>
      </c>
      <c r="J58" s="30"/>
      <c r="K58" s="32">
        <f t="shared" si="1"/>
        <v>11000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7" s="9" customFormat="1" ht="36" customHeight="1">
      <c r="A59" s="53">
        <v>2</v>
      </c>
      <c r="B59" s="59" t="s">
        <v>30</v>
      </c>
      <c r="C59" s="30"/>
      <c r="D59" s="30"/>
      <c r="E59" s="30">
        <v>2000</v>
      </c>
      <c r="F59" s="30">
        <v>1500</v>
      </c>
      <c r="G59" s="30"/>
      <c r="H59" s="30"/>
      <c r="I59" s="30">
        <f t="shared" si="0"/>
        <v>3500</v>
      </c>
      <c r="J59" s="30"/>
      <c r="K59" s="32">
        <f t="shared" si="1"/>
        <v>3500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7" s="9" customFormat="1" ht="36" customHeight="1">
      <c r="A60" s="53">
        <v>3</v>
      </c>
      <c r="B60" s="59" t="s">
        <v>129</v>
      </c>
      <c r="C60" s="30"/>
      <c r="D60" s="30"/>
      <c r="E60" s="30">
        <v>4000</v>
      </c>
      <c r="F60" s="30">
        <v>3500</v>
      </c>
      <c r="G60" s="30">
        <v>700</v>
      </c>
      <c r="H60" s="30"/>
      <c r="I60" s="30">
        <f t="shared" si="0"/>
        <v>8200</v>
      </c>
      <c r="J60" s="30"/>
      <c r="K60" s="32">
        <f t="shared" si="1"/>
        <v>8200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7" s="9" customFormat="1" ht="36" customHeight="1">
      <c r="A61" s="53">
        <v>4</v>
      </c>
      <c r="B61" s="59" t="s">
        <v>31</v>
      </c>
      <c r="C61" s="30"/>
      <c r="D61" s="30"/>
      <c r="E61" s="30"/>
      <c r="F61" s="30">
        <v>3500</v>
      </c>
      <c r="G61" s="30">
        <v>4000</v>
      </c>
      <c r="H61" s="30">
        <v>700</v>
      </c>
      <c r="I61" s="30">
        <f t="shared" si="0"/>
        <v>8200</v>
      </c>
      <c r="J61" s="30"/>
      <c r="K61" s="32">
        <f t="shared" si="1"/>
        <v>8200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7" s="9" customFormat="1" ht="36" customHeight="1">
      <c r="A62" s="53">
        <v>5</v>
      </c>
      <c r="B62" s="59" t="s">
        <v>28</v>
      </c>
      <c r="C62" s="30"/>
      <c r="D62" s="30"/>
      <c r="E62" s="30"/>
      <c r="F62" s="30"/>
      <c r="G62" s="30">
        <v>5500</v>
      </c>
      <c r="H62" s="30"/>
      <c r="I62" s="30">
        <f t="shared" si="0"/>
        <v>5500</v>
      </c>
      <c r="J62" s="30"/>
      <c r="K62" s="32">
        <f t="shared" si="1"/>
        <v>5500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7" s="9" customFormat="1" ht="34.5" customHeight="1">
      <c r="A63" s="53">
        <v>6</v>
      </c>
      <c r="B63" s="59" t="s">
        <v>32</v>
      </c>
      <c r="C63" s="30"/>
      <c r="D63" s="30"/>
      <c r="E63" s="30"/>
      <c r="F63" s="30"/>
      <c r="G63" s="30"/>
      <c r="H63" s="30">
        <v>7000</v>
      </c>
      <c r="I63" s="30">
        <f t="shared" si="0"/>
        <v>7000</v>
      </c>
      <c r="J63" s="30"/>
      <c r="K63" s="32">
        <f t="shared" si="1"/>
        <v>7000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spans="1:127" s="9" customFormat="1" ht="34.5" customHeight="1">
      <c r="A64" s="53">
        <v>7</v>
      </c>
      <c r="B64" s="59" t="s">
        <v>33</v>
      </c>
      <c r="C64" s="30"/>
      <c r="D64" s="30"/>
      <c r="E64" s="30"/>
      <c r="F64" s="30"/>
      <c r="G64" s="30"/>
      <c r="H64" s="30">
        <v>8000</v>
      </c>
      <c r="I64" s="30">
        <f t="shared" si="0"/>
        <v>8000</v>
      </c>
      <c r="J64" s="30"/>
      <c r="K64" s="32">
        <f t="shared" si="1"/>
        <v>8000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spans="1:127" s="61" customFormat="1" ht="29.25" customHeight="1">
      <c r="A65" s="131" t="s">
        <v>193</v>
      </c>
      <c r="B65" s="132"/>
      <c r="C65" s="30">
        <f aca="true" t="shared" si="9" ref="C65:K65">SUM(C58:C64)</f>
        <v>0</v>
      </c>
      <c r="D65" s="30">
        <f t="shared" si="9"/>
        <v>0</v>
      </c>
      <c r="E65" s="30">
        <f t="shared" si="9"/>
        <v>9000</v>
      </c>
      <c r="F65" s="30">
        <f t="shared" si="9"/>
        <v>14500</v>
      </c>
      <c r="G65" s="30">
        <f t="shared" si="9"/>
        <v>12200</v>
      </c>
      <c r="H65" s="30">
        <f t="shared" si="9"/>
        <v>15700</v>
      </c>
      <c r="I65" s="30">
        <f t="shared" si="9"/>
        <v>51400</v>
      </c>
      <c r="J65" s="30">
        <f t="shared" si="9"/>
        <v>0</v>
      </c>
      <c r="K65" s="30">
        <f t="shared" si="9"/>
        <v>51400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</row>
    <row r="66" spans="1:127" s="61" customFormat="1" ht="29.25" customHeight="1">
      <c r="A66" s="131" t="s">
        <v>181</v>
      </c>
      <c r="B66" s="132"/>
      <c r="C66" s="30">
        <f>SUM(C65,C56)</f>
        <v>21520</v>
      </c>
      <c r="D66" s="30">
        <f aca="true" t="shared" si="10" ref="D66:K66">SUM(D65,D56)</f>
        <v>12359</v>
      </c>
      <c r="E66" s="30">
        <f t="shared" si="10"/>
        <v>10327</v>
      </c>
      <c r="F66" s="30">
        <f t="shared" si="10"/>
        <v>14500</v>
      </c>
      <c r="G66" s="30">
        <f t="shared" si="10"/>
        <v>12200</v>
      </c>
      <c r="H66" s="30">
        <f t="shared" si="10"/>
        <v>15700</v>
      </c>
      <c r="I66" s="30">
        <f t="shared" si="10"/>
        <v>65086</v>
      </c>
      <c r="J66" s="30">
        <f t="shared" si="10"/>
        <v>0</v>
      </c>
      <c r="K66" s="30">
        <f t="shared" si="10"/>
        <v>86606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</row>
    <row r="67" spans="1:127" s="9" customFormat="1" ht="29.25" customHeight="1">
      <c r="A67" s="129" t="s">
        <v>37</v>
      </c>
      <c r="B67" s="130"/>
      <c r="C67" s="30"/>
      <c r="D67" s="30"/>
      <c r="E67" s="30"/>
      <c r="F67" s="30"/>
      <c r="G67" s="30"/>
      <c r="H67" s="30"/>
      <c r="I67" s="30"/>
      <c r="J67" s="30"/>
      <c r="K67" s="32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spans="1:127" s="9" customFormat="1" ht="29.25" customHeight="1">
      <c r="A68" s="129" t="s">
        <v>165</v>
      </c>
      <c r="B68" s="130"/>
      <c r="C68" s="30"/>
      <c r="D68" s="30"/>
      <c r="E68" s="30"/>
      <c r="F68" s="30"/>
      <c r="G68" s="30"/>
      <c r="H68" s="30"/>
      <c r="I68" s="30"/>
      <c r="J68" s="30"/>
      <c r="K68" s="3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s="9" customFormat="1" ht="34.5" customHeight="1">
      <c r="A69" s="53">
        <v>1</v>
      </c>
      <c r="B69" s="59" t="s">
        <v>104</v>
      </c>
      <c r="C69" s="30">
        <v>6642</v>
      </c>
      <c r="D69" s="30">
        <v>682</v>
      </c>
      <c r="E69" s="30"/>
      <c r="F69" s="30"/>
      <c r="G69" s="30"/>
      <c r="H69" s="30"/>
      <c r="I69" s="30">
        <f t="shared" si="0"/>
        <v>682</v>
      </c>
      <c r="J69" s="30"/>
      <c r="K69" s="32">
        <f t="shared" si="1"/>
        <v>7324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s="9" customFormat="1" ht="34.5" customHeight="1">
      <c r="A70" s="53">
        <v>2</v>
      </c>
      <c r="B70" s="59" t="s">
        <v>105</v>
      </c>
      <c r="C70" s="30">
        <v>4000</v>
      </c>
      <c r="D70" s="30">
        <v>5270</v>
      </c>
      <c r="E70" s="30">
        <v>1030</v>
      </c>
      <c r="F70" s="30"/>
      <c r="G70" s="30"/>
      <c r="H70" s="30"/>
      <c r="I70" s="30">
        <f t="shared" si="0"/>
        <v>6300</v>
      </c>
      <c r="J70" s="30"/>
      <c r="K70" s="32">
        <f t="shared" si="1"/>
        <v>10300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s="9" customFormat="1" ht="24.75" customHeight="1">
      <c r="A71" s="129" t="s">
        <v>171</v>
      </c>
      <c r="B71" s="130"/>
      <c r="C71" s="30">
        <f>SUM(C69:C70)</f>
        <v>10642</v>
      </c>
      <c r="D71" s="30">
        <f aca="true" t="shared" si="11" ref="D71:K71">SUM(D69:D70)</f>
        <v>5952</v>
      </c>
      <c r="E71" s="30">
        <f t="shared" si="11"/>
        <v>1030</v>
      </c>
      <c r="F71" s="30">
        <f t="shared" si="11"/>
        <v>0</v>
      </c>
      <c r="G71" s="30">
        <f t="shared" si="11"/>
        <v>0</v>
      </c>
      <c r="H71" s="30">
        <f t="shared" si="11"/>
        <v>0</v>
      </c>
      <c r="I71" s="30">
        <f t="shared" si="11"/>
        <v>6982</v>
      </c>
      <c r="J71" s="30">
        <f t="shared" si="11"/>
        <v>0</v>
      </c>
      <c r="K71" s="30">
        <f t="shared" si="11"/>
        <v>17624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s="9" customFormat="1" ht="24.75" customHeight="1">
      <c r="A72" s="129" t="s">
        <v>166</v>
      </c>
      <c r="B72" s="130"/>
      <c r="C72" s="30"/>
      <c r="D72" s="30"/>
      <c r="E72" s="30"/>
      <c r="F72" s="30"/>
      <c r="G72" s="30"/>
      <c r="H72" s="30"/>
      <c r="I72" s="30"/>
      <c r="J72" s="30"/>
      <c r="K72" s="32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s="9" customFormat="1" ht="34.5" customHeight="1">
      <c r="A73" s="53">
        <v>1</v>
      </c>
      <c r="B73" s="59" t="s">
        <v>34</v>
      </c>
      <c r="C73" s="30"/>
      <c r="D73" s="30">
        <v>3000</v>
      </c>
      <c r="E73" s="30">
        <v>4400</v>
      </c>
      <c r="F73" s="30">
        <v>800</v>
      </c>
      <c r="G73" s="30"/>
      <c r="H73" s="30"/>
      <c r="I73" s="30">
        <f>SUM(D73:H73)</f>
        <v>8200</v>
      </c>
      <c r="J73" s="30"/>
      <c r="K73" s="32">
        <f>SUM(I73:J73,C73)</f>
        <v>8200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s="9" customFormat="1" ht="34.5" customHeight="1">
      <c r="A74" s="53">
        <v>2</v>
      </c>
      <c r="B74" s="59" t="s">
        <v>133</v>
      </c>
      <c r="C74" s="30"/>
      <c r="D74" s="30">
        <v>5000</v>
      </c>
      <c r="E74" s="30">
        <v>4000</v>
      </c>
      <c r="F74" s="30"/>
      <c r="G74" s="30"/>
      <c r="H74" s="30"/>
      <c r="I74" s="30">
        <f t="shared" si="0"/>
        <v>9000</v>
      </c>
      <c r="J74" s="30"/>
      <c r="K74" s="32">
        <f t="shared" si="1"/>
        <v>9000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s="9" customFormat="1" ht="34.5" customHeight="1">
      <c r="A75" s="53">
        <v>3</v>
      </c>
      <c r="B75" s="59" t="s">
        <v>132</v>
      </c>
      <c r="C75" s="30"/>
      <c r="D75" s="30">
        <v>8000</v>
      </c>
      <c r="E75" s="30">
        <v>7000</v>
      </c>
      <c r="F75" s="30">
        <v>7000</v>
      </c>
      <c r="G75" s="30">
        <v>2200</v>
      </c>
      <c r="H75" s="30"/>
      <c r="I75" s="30">
        <f t="shared" si="0"/>
        <v>24200</v>
      </c>
      <c r="J75" s="30"/>
      <c r="K75" s="32">
        <f t="shared" si="1"/>
        <v>24200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127" s="9" customFormat="1" ht="34.5" customHeight="1">
      <c r="A76" s="53">
        <v>4</v>
      </c>
      <c r="B76" s="59" t="s">
        <v>35</v>
      </c>
      <c r="C76" s="30"/>
      <c r="D76" s="30">
        <v>4000</v>
      </c>
      <c r="E76" s="30">
        <v>3500</v>
      </c>
      <c r="F76" s="30">
        <v>700</v>
      </c>
      <c r="G76" s="30"/>
      <c r="H76" s="30"/>
      <c r="I76" s="30">
        <f aca="true" t="shared" si="12" ref="I76:I138">SUM(D76:H76)</f>
        <v>8200</v>
      </c>
      <c r="J76" s="30"/>
      <c r="K76" s="32">
        <f aca="true" t="shared" si="13" ref="K76:K138">SUM(I76:J76,C76)</f>
        <v>8200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127" s="9" customFormat="1" ht="34.5" customHeight="1">
      <c r="A77" s="53">
        <v>5</v>
      </c>
      <c r="B77" s="59" t="s">
        <v>130</v>
      </c>
      <c r="C77" s="30"/>
      <c r="D77" s="30"/>
      <c r="E77" s="30">
        <v>8000</v>
      </c>
      <c r="F77" s="30">
        <v>7000</v>
      </c>
      <c r="G77" s="30">
        <v>1500</v>
      </c>
      <c r="H77" s="30"/>
      <c r="I77" s="30">
        <f t="shared" si="12"/>
        <v>16500</v>
      </c>
      <c r="J77" s="30"/>
      <c r="K77" s="32">
        <f t="shared" si="13"/>
        <v>16500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127" s="9" customFormat="1" ht="34.5" customHeight="1">
      <c r="A78" s="53">
        <v>6</v>
      </c>
      <c r="B78" s="59" t="s">
        <v>298</v>
      </c>
      <c r="C78" s="30"/>
      <c r="D78" s="30"/>
      <c r="E78" s="30">
        <v>6000</v>
      </c>
      <c r="F78" s="30"/>
      <c r="G78" s="30"/>
      <c r="H78" s="30"/>
      <c r="I78" s="30">
        <f t="shared" si="12"/>
        <v>6000</v>
      </c>
      <c r="J78" s="30"/>
      <c r="K78" s="32">
        <f t="shared" si="13"/>
        <v>6000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spans="1:127" s="9" customFormat="1" ht="40.5" customHeight="1">
      <c r="A79" s="53">
        <v>7</v>
      </c>
      <c r="B79" s="59" t="s">
        <v>134</v>
      </c>
      <c r="C79" s="30"/>
      <c r="D79" s="30"/>
      <c r="E79" s="30"/>
      <c r="F79" s="30">
        <v>2000</v>
      </c>
      <c r="G79" s="30">
        <v>1000</v>
      </c>
      <c r="H79" s="30"/>
      <c r="I79" s="30">
        <f t="shared" si="12"/>
        <v>3000</v>
      </c>
      <c r="J79" s="30"/>
      <c r="K79" s="32">
        <f t="shared" si="13"/>
        <v>3000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spans="1:127" s="9" customFormat="1" ht="34.5" customHeight="1">
      <c r="A80" s="53">
        <v>8</v>
      </c>
      <c r="B80" s="59" t="s">
        <v>36</v>
      </c>
      <c r="C80" s="30"/>
      <c r="D80" s="30"/>
      <c r="E80" s="30"/>
      <c r="F80" s="30">
        <v>2000</v>
      </c>
      <c r="G80" s="30">
        <v>2000</v>
      </c>
      <c r="H80" s="30">
        <v>500</v>
      </c>
      <c r="I80" s="30">
        <f t="shared" si="12"/>
        <v>4500</v>
      </c>
      <c r="J80" s="30"/>
      <c r="K80" s="32">
        <f t="shared" si="13"/>
        <v>4500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spans="1:127" s="9" customFormat="1" ht="34.5" customHeight="1">
      <c r="A81" s="53">
        <v>9</v>
      </c>
      <c r="B81" s="59" t="s">
        <v>131</v>
      </c>
      <c r="C81" s="30"/>
      <c r="D81" s="30"/>
      <c r="E81" s="30"/>
      <c r="F81" s="30"/>
      <c r="G81" s="30">
        <v>1000</v>
      </c>
      <c r="H81" s="30"/>
      <c r="I81" s="30">
        <f t="shared" si="12"/>
        <v>1000</v>
      </c>
      <c r="J81" s="30"/>
      <c r="K81" s="32">
        <f t="shared" si="13"/>
        <v>1000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s="9" customFormat="1" ht="34.5" customHeight="1">
      <c r="A82" s="53">
        <v>10</v>
      </c>
      <c r="B82" s="59" t="s">
        <v>224</v>
      </c>
      <c r="C82" s="30"/>
      <c r="D82" s="30"/>
      <c r="E82" s="30"/>
      <c r="F82" s="30"/>
      <c r="G82" s="30"/>
      <c r="H82" s="30">
        <v>2000</v>
      </c>
      <c r="I82" s="30">
        <f t="shared" si="12"/>
        <v>2000</v>
      </c>
      <c r="J82" s="30"/>
      <c r="K82" s="32">
        <f t="shared" si="13"/>
        <v>2000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s="9" customFormat="1" ht="31.5" customHeight="1">
      <c r="A83" s="129" t="s">
        <v>193</v>
      </c>
      <c r="B83" s="130"/>
      <c r="C83" s="30">
        <f>SUM(C73:C82)</f>
        <v>0</v>
      </c>
      <c r="D83" s="30">
        <f>SUM(D73:D82)</f>
        <v>20000</v>
      </c>
      <c r="E83" s="30">
        <f aca="true" t="shared" si="14" ref="E83:K83">SUM(E73:E82)</f>
        <v>32900</v>
      </c>
      <c r="F83" s="30">
        <f t="shared" si="14"/>
        <v>19500</v>
      </c>
      <c r="G83" s="30">
        <f t="shared" si="14"/>
        <v>7700</v>
      </c>
      <c r="H83" s="30">
        <f t="shared" si="14"/>
        <v>2500</v>
      </c>
      <c r="I83" s="30">
        <f t="shared" si="14"/>
        <v>82600</v>
      </c>
      <c r="J83" s="30">
        <f t="shared" si="14"/>
        <v>0</v>
      </c>
      <c r="K83" s="30">
        <f t="shared" si="14"/>
        <v>82600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 s="9" customFormat="1" ht="31.5" customHeight="1">
      <c r="A84" s="129" t="s">
        <v>182</v>
      </c>
      <c r="B84" s="130"/>
      <c r="C84" s="30">
        <f>SUM(C83,C71)</f>
        <v>10642</v>
      </c>
      <c r="D84" s="30">
        <f aca="true" t="shared" si="15" ref="D84:K84">SUM(D83,D71)</f>
        <v>25952</v>
      </c>
      <c r="E84" s="30">
        <f t="shared" si="15"/>
        <v>33930</v>
      </c>
      <c r="F84" s="30">
        <f t="shared" si="15"/>
        <v>19500</v>
      </c>
      <c r="G84" s="30">
        <f t="shared" si="15"/>
        <v>7700</v>
      </c>
      <c r="H84" s="30">
        <f t="shared" si="15"/>
        <v>2500</v>
      </c>
      <c r="I84" s="30">
        <f t="shared" si="15"/>
        <v>89582</v>
      </c>
      <c r="J84" s="30">
        <f t="shared" si="15"/>
        <v>0</v>
      </c>
      <c r="K84" s="30">
        <f t="shared" si="15"/>
        <v>100224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s="11" customFormat="1" ht="31.5" customHeight="1">
      <c r="A85" s="129" t="s">
        <v>183</v>
      </c>
      <c r="B85" s="130"/>
      <c r="C85" s="30"/>
      <c r="D85" s="30"/>
      <c r="E85" s="30"/>
      <c r="F85" s="30"/>
      <c r="G85" s="30"/>
      <c r="H85" s="30"/>
      <c r="I85" s="30"/>
      <c r="J85" s="30"/>
      <c r="K85" s="3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</row>
    <row r="86" spans="1:11" s="14" customFormat="1" ht="31.5" customHeight="1">
      <c r="A86" s="129" t="s">
        <v>165</v>
      </c>
      <c r="B86" s="130"/>
      <c r="C86" s="30"/>
      <c r="D86" s="30"/>
      <c r="E86" s="30"/>
      <c r="F86" s="30"/>
      <c r="G86" s="30"/>
      <c r="H86" s="30"/>
      <c r="I86" s="30"/>
      <c r="J86" s="30"/>
      <c r="K86" s="32"/>
    </row>
    <row r="87" spans="1:127" s="9" customFormat="1" ht="34.5" customHeight="1">
      <c r="A87" s="53">
        <v>1</v>
      </c>
      <c r="B87" s="59" t="s">
        <v>149</v>
      </c>
      <c r="C87" s="30">
        <v>38312</v>
      </c>
      <c r="D87" s="30">
        <v>6668</v>
      </c>
      <c r="E87" s="30"/>
      <c r="F87" s="30"/>
      <c r="G87" s="30"/>
      <c r="H87" s="30"/>
      <c r="I87" s="30">
        <f t="shared" si="12"/>
        <v>6668</v>
      </c>
      <c r="J87" s="30"/>
      <c r="K87" s="32">
        <f t="shared" si="13"/>
        <v>44980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</row>
    <row r="88" spans="1:127" s="9" customFormat="1" ht="34.5" customHeight="1">
      <c r="A88" s="53">
        <v>2</v>
      </c>
      <c r="B88" s="59" t="s">
        <v>150</v>
      </c>
      <c r="C88" s="30">
        <v>4787</v>
      </c>
      <c r="D88" s="30">
        <v>1673</v>
      </c>
      <c r="E88" s="30"/>
      <c r="F88" s="30"/>
      <c r="G88" s="30"/>
      <c r="H88" s="30"/>
      <c r="I88" s="30">
        <f t="shared" si="12"/>
        <v>1673</v>
      </c>
      <c r="J88" s="30"/>
      <c r="K88" s="32">
        <f t="shared" si="13"/>
        <v>6460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</row>
    <row r="89" spans="1:127" s="9" customFormat="1" ht="31.5" customHeight="1">
      <c r="A89" s="129" t="s">
        <v>171</v>
      </c>
      <c r="B89" s="130"/>
      <c r="C89" s="30">
        <f>SUM(C87:C88)</f>
        <v>43099</v>
      </c>
      <c r="D89" s="30">
        <f aca="true" t="shared" si="16" ref="D89:J89">SUM(D87:D88)</f>
        <v>8341</v>
      </c>
      <c r="E89" s="30">
        <f t="shared" si="16"/>
        <v>0</v>
      </c>
      <c r="F89" s="30">
        <f t="shared" si="16"/>
        <v>0</v>
      </c>
      <c r="G89" s="30">
        <f t="shared" si="16"/>
        <v>0</v>
      </c>
      <c r="H89" s="30">
        <f t="shared" si="16"/>
        <v>0</v>
      </c>
      <c r="I89" s="30">
        <f t="shared" si="12"/>
        <v>8341</v>
      </c>
      <c r="J89" s="30">
        <f t="shared" si="16"/>
        <v>0</v>
      </c>
      <c r="K89" s="32">
        <f t="shared" si="13"/>
        <v>51440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</row>
    <row r="90" spans="1:127" s="11" customFormat="1" ht="24.75" customHeight="1">
      <c r="A90" s="129" t="s">
        <v>166</v>
      </c>
      <c r="B90" s="130"/>
      <c r="C90" s="30"/>
      <c r="D90" s="30"/>
      <c r="E90" s="30"/>
      <c r="F90" s="30"/>
      <c r="G90" s="30"/>
      <c r="H90" s="30"/>
      <c r="I90" s="30"/>
      <c r="J90" s="30"/>
      <c r="K90" s="3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</row>
    <row r="91" spans="1:127" s="9" customFormat="1" ht="39.75" customHeight="1">
      <c r="A91" s="53">
        <v>1</v>
      </c>
      <c r="B91" s="59" t="s">
        <v>38</v>
      </c>
      <c r="C91" s="30"/>
      <c r="D91" s="30">
        <v>4000</v>
      </c>
      <c r="E91" s="30">
        <v>5000</v>
      </c>
      <c r="F91" s="30">
        <v>1000</v>
      </c>
      <c r="G91" s="30"/>
      <c r="H91" s="30"/>
      <c r="I91" s="30">
        <f t="shared" si="12"/>
        <v>10000</v>
      </c>
      <c r="J91" s="30"/>
      <c r="K91" s="32">
        <f t="shared" si="13"/>
        <v>10000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</row>
    <row r="92" spans="1:127" s="9" customFormat="1" ht="39.75" customHeight="1">
      <c r="A92" s="53">
        <v>2</v>
      </c>
      <c r="B92" s="59" t="s">
        <v>135</v>
      </c>
      <c r="C92" s="30"/>
      <c r="D92" s="30"/>
      <c r="E92" s="30">
        <v>3000</v>
      </c>
      <c r="F92" s="30">
        <v>4000</v>
      </c>
      <c r="G92" s="30">
        <v>1200</v>
      </c>
      <c r="H92" s="30"/>
      <c r="I92" s="30">
        <f t="shared" si="12"/>
        <v>8200</v>
      </c>
      <c r="J92" s="30"/>
      <c r="K92" s="32">
        <f t="shared" si="13"/>
        <v>8200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</row>
    <row r="93" spans="1:127" s="9" customFormat="1" ht="39.75" customHeight="1">
      <c r="A93" s="53">
        <v>3</v>
      </c>
      <c r="B93" s="59" t="s">
        <v>39</v>
      </c>
      <c r="C93" s="30"/>
      <c r="D93" s="30"/>
      <c r="E93" s="30">
        <v>3000</v>
      </c>
      <c r="F93" s="30">
        <v>4000</v>
      </c>
      <c r="G93" s="30">
        <v>1200</v>
      </c>
      <c r="H93" s="30"/>
      <c r="I93" s="30">
        <f t="shared" si="12"/>
        <v>8200</v>
      </c>
      <c r="J93" s="30"/>
      <c r="K93" s="32">
        <f t="shared" si="13"/>
        <v>8200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</row>
    <row r="94" spans="1:127" s="9" customFormat="1" ht="39.75" customHeight="1">
      <c r="A94" s="53">
        <v>4</v>
      </c>
      <c r="B94" s="59" t="s">
        <v>225</v>
      </c>
      <c r="C94" s="30"/>
      <c r="D94" s="30"/>
      <c r="E94" s="30"/>
      <c r="F94" s="30"/>
      <c r="G94" s="30">
        <v>7000</v>
      </c>
      <c r="H94" s="30">
        <v>10000</v>
      </c>
      <c r="I94" s="30">
        <f t="shared" si="12"/>
        <v>17000</v>
      </c>
      <c r="J94" s="30"/>
      <c r="K94" s="32">
        <f t="shared" si="13"/>
        <v>17000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</row>
    <row r="95" spans="1:127" s="9" customFormat="1" ht="34.5" customHeight="1">
      <c r="A95" s="53">
        <v>5</v>
      </c>
      <c r="B95" s="59" t="s">
        <v>36</v>
      </c>
      <c r="C95" s="30"/>
      <c r="D95" s="30"/>
      <c r="E95" s="30"/>
      <c r="F95" s="30"/>
      <c r="G95" s="30">
        <v>2000</v>
      </c>
      <c r="H95" s="30">
        <v>2500</v>
      </c>
      <c r="I95" s="30">
        <f t="shared" si="12"/>
        <v>4500</v>
      </c>
      <c r="J95" s="30"/>
      <c r="K95" s="32">
        <f t="shared" si="13"/>
        <v>4500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</row>
    <row r="96" spans="1:127" s="9" customFormat="1" ht="34.5" customHeight="1">
      <c r="A96" s="53">
        <v>6</v>
      </c>
      <c r="B96" s="59" t="s">
        <v>40</v>
      </c>
      <c r="C96" s="30"/>
      <c r="D96" s="30"/>
      <c r="E96" s="30"/>
      <c r="F96" s="30"/>
      <c r="G96" s="30"/>
      <c r="H96" s="30">
        <v>2500</v>
      </c>
      <c r="I96" s="30">
        <f t="shared" si="12"/>
        <v>2500</v>
      </c>
      <c r="J96" s="30"/>
      <c r="K96" s="32">
        <f t="shared" si="13"/>
        <v>2500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</row>
    <row r="97" spans="1:127" s="9" customFormat="1" ht="36" customHeight="1">
      <c r="A97" s="129" t="s">
        <v>193</v>
      </c>
      <c r="B97" s="130"/>
      <c r="C97" s="30">
        <f aca="true" t="shared" si="17" ref="C97:J97">SUM(C91:C96)</f>
        <v>0</v>
      </c>
      <c r="D97" s="30">
        <f t="shared" si="17"/>
        <v>4000</v>
      </c>
      <c r="E97" s="30">
        <f t="shared" si="17"/>
        <v>11000</v>
      </c>
      <c r="F97" s="30">
        <f t="shared" si="17"/>
        <v>9000</v>
      </c>
      <c r="G97" s="30">
        <f t="shared" si="17"/>
        <v>11400</v>
      </c>
      <c r="H97" s="30">
        <f t="shared" si="17"/>
        <v>15000</v>
      </c>
      <c r="I97" s="30">
        <f t="shared" si="12"/>
        <v>50400</v>
      </c>
      <c r="J97" s="30">
        <f t="shared" si="17"/>
        <v>0</v>
      </c>
      <c r="K97" s="32">
        <f t="shared" si="13"/>
        <v>50400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spans="1:127" s="9" customFormat="1" ht="36" customHeight="1">
      <c r="A98" s="129" t="s">
        <v>184</v>
      </c>
      <c r="B98" s="130"/>
      <c r="C98" s="30">
        <f aca="true" t="shared" si="18" ref="C98:J98">SUM(C97,C89)</f>
        <v>43099</v>
      </c>
      <c r="D98" s="30">
        <f t="shared" si="18"/>
        <v>12341</v>
      </c>
      <c r="E98" s="30">
        <f t="shared" si="18"/>
        <v>11000</v>
      </c>
      <c r="F98" s="30">
        <f t="shared" si="18"/>
        <v>9000</v>
      </c>
      <c r="G98" s="30">
        <f t="shared" si="18"/>
        <v>11400</v>
      </c>
      <c r="H98" s="30">
        <f t="shared" si="18"/>
        <v>15000</v>
      </c>
      <c r="I98" s="30">
        <f t="shared" si="12"/>
        <v>58741</v>
      </c>
      <c r="J98" s="30">
        <f t="shared" si="18"/>
        <v>0</v>
      </c>
      <c r="K98" s="32">
        <f t="shared" si="13"/>
        <v>101840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</row>
    <row r="99" spans="1:127" s="11" customFormat="1" ht="34.5" customHeight="1">
      <c r="A99" s="129" t="s">
        <v>185</v>
      </c>
      <c r="B99" s="130"/>
      <c r="C99" s="30"/>
      <c r="D99" s="30"/>
      <c r="E99" s="30"/>
      <c r="F99" s="30"/>
      <c r="G99" s="30"/>
      <c r="H99" s="30"/>
      <c r="I99" s="30"/>
      <c r="J99" s="30"/>
      <c r="K99" s="3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</row>
    <row r="100" spans="1:11" s="14" customFormat="1" ht="34.5" customHeight="1">
      <c r="A100" s="129" t="s">
        <v>165</v>
      </c>
      <c r="B100" s="130"/>
      <c r="C100" s="30"/>
      <c r="D100" s="30"/>
      <c r="E100" s="30"/>
      <c r="F100" s="30"/>
      <c r="G100" s="30"/>
      <c r="H100" s="30"/>
      <c r="I100" s="30"/>
      <c r="J100" s="30"/>
      <c r="K100" s="32"/>
    </row>
    <row r="101" spans="1:127" s="9" customFormat="1" ht="43.5" customHeight="1">
      <c r="A101" s="53">
        <v>1</v>
      </c>
      <c r="B101" s="59" t="s">
        <v>153</v>
      </c>
      <c r="C101" s="30">
        <v>4662</v>
      </c>
      <c r="D101" s="30">
        <v>625</v>
      </c>
      <c r="E101" s="30"/>
      <c r="F101" s="30"/>
      <c r="G101" s="30"/>
      <c r="H101" s="30"/>
      <c r="I101" s="30">
        <f t="shared" si="12"/>
        <v>625</v>
      </c>
      <c r="J101" s="30"/>
      <c r="K101" s="32">
        <f t="shared" si="13"/>
        <v>5287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</row>
    <row r="102" spans="1:127" s="9" customFormat="1" ht="43.5" customHeight="1">
      <c r="A102" s="53">
        <v>2</v>
      </c>
      <c r="B102" s="59" t="s">
        <v>156</v>
      </c>
      <c r="C102" s="30">
        <v>13592</v>
      </c>
      <c r="D102" s="30">
        <v>3846</v>
      </c>
      <c r="E102" s="30"/>
      <c r="F102" s="30"/>
      <c r="G102" s="30"/>
      <c r="H102" s="30"/>
      <c r="I102" s="30">
        <f t="shared" si="12"/>
        <v>3846</v>
      </c>
      <c r="J102" s="30"/>
      <c r="K102" s="32">
        <f t="shared" si="13"/>
        <v>17438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</row>
    <row r="103" spans="1:127" s="9" customFormat="1" ht="31.5" customHeight="1">
      <c r="A103" s="129" t="s">
        <v>171</v>
      </c>
      <c r="B103" s="130"/>
      <c r="C103" s="30">
        <f>SUM(C101:C102)</f>
        <v>18254</v>
      </c>
      <c r="D103" s="30">
        <f aca="true" t="shared" si="19" ref="D103:J103">SUM(D101:D102)</f>
        <v>4471</v>
      </c>
      <c r="E103" s="30">
        <f t="shared" si="19"/>
        <v>0</v>
      </c>
      <c r="F103" s="30">
        <f t="shared" si="19"/>
        <v>0</v>
      </c>
      <c r="G103" s="30">
        <f t="shared" si="19"/>
        <v>0</v>
      </c>
      <c r="H103" s="30">
        <f t="shared" si="19"/>
        <v>0</v>
      </c>
      <c r="I103" s="30">
        <f t="shared" si="12"/>
        <v>4471</v>
      </c>
      <c r="J103" s="30">
        <f t="shared" si="19"/>
        <v>0</v>
      </c>
      <c r="K103" s="32">
        <f t="shared" si="13"/>
        <v>22725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</row>
    <row r="104" spans="1:127" s="11" customFormat="1" ht="31.5" customHeight="1">
      <c r="A104" s="129" t="s">
        <v>166</v>
      </c>
      <c r="B104" s="130"/>
      <c r="C104" s="30"/>
      <c r="D104" s="30"/>
      <c r="E104" s="30"/>
      <c r="F104" s="30"/>
      <c r="G104" s="30"/>
      <c r="H104" s="30"/>
      <c r="I104" s="30"/>
      <c r="J104" s="30"/>
      <c r="K104" s="3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</row>
    <row r="105" spans="1:127" s="9" customFormat="1" ht="34.5" customHeight="1">
      <c r="A105" s="53">
        <v>1</v>
      </c>
      <c r="B105" s="59" t="s">
        <v>41</v>
      </c>
      <c r="C105" s="30"/>
      <c r="D105" s="30">
        <v>3500</v>
      </c>
      <c r="E105" s="30">
        <v>4000</v>
      </c>
      <c r="F105" s="30">
        <v>700</v>
      </c>
      <c r="G105" s="30"/>
      <c r="H105" s="30"/>
      <c r="I105" s="30">
        <f t="shared" si="12"/>
        <v>8200</v>
      </c>
      <c r="J105" s="30"/>
      <c r="K105" s="32">
        <f t="shared" si="13"/>
        <v>8200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</row>
    <row r="106" spans="1:127" s="9" customFormat="1" ht="34.5" customHeight="1">
      <c r="A106" s="53">
        <v>2</v>
      </c>
      <c r="B106" s="59" t="s">
        <v>136</v>
      </c>
      <c r="C106" s="30"/>
      <c r="D106" s="30"/>
      <c r="E106" s="30">
        <v>4000</v>
      </c>
      <c r="F106" s="30">
        <v>4000</v>
      </c>
      <c r="G106" s="30">
        <v>1000</v>
      </c>
      <c r="H106" s="30"/>
      <c r="I106" s="30">
        <f t="shared" si="12"/>
        <v>9000</v>
      </c>
      <c r="J106" s="30"/>
      <c r="K106" s="32">
        <f t="shared" si="13"/>
        <v>9000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</row>
    <row r="107" spans="1:127" s="9" customFormat="1" ht="34.5" customHeight="1">
      <c r="A107" s="53">
        <v>3</v>
      </c>
      <c r="B107" s="59" t="s">
        <v>137</v>
      </c>
      <c r="C107" s="30"/>
      <c r="D107" s="30"/>
      <c r="E107" s="30">
        <v>4000</v>
      </c>
      <c r="F107" s="30">
        <v>4000</v>
      </c>
      <c r="G107" s="30">
        <v>1000</v>
      </c>
      <c r="H107" s="30"/>
      <c r="I107" s="30">
        <f t="shared" si="12"/>
        <v>9000</v>
      </c>
      <c r="J107" s="30"/>
      <c r="K107" s="32">
        <f t="shared" si="13"/>
        <v>9000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</row>
    <row r="108" spans="1:127" s="9" customFormat="1" ht="34.5" customHeight="1">
      <c r="A108" s="53">
        <v>4</v>
      </c>
      <c r="B108" s="59" t="s">
        <v>138</v>
      </c>
      <c r="C108" s="30"/>
      <c r="D108" s="30"/>
      <c r="E108" s="30"/>
      <c r="F108" s="30">
        <v>4000</v>
      </c>
      <c r="G108" s="30">
        <v>4200</v>
      </c>
      <c r="H108" s="30"/>
      <c r="I108" s="30">
        <f t="shared" si="12"/>
        <v>8200</v>
      </c>
      <c r="J108" s="30"/>
      <c r="K108" s="32">
        <f t="shared" si="13"/>
        <v>8200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</row>
    <row r="109" spans="1:127" s="9" customFormat="1" ht="34.5" customHeight="1">
      <c r="A109" s="53">
        <v>5</v>
      </c>
      <c r="B109" s="59" t="s">
        <v>42</v>
      </c>
      <c r="C109" s="30"/>
      <c r="D109" s="30"/>
      <c r="E109" s="30"/>
      <c r="F109" s="30">
        <v>4000</v>
      </c>
      <c r="G109" s="30">
        <v>4200</v>
      </c>
      <c r="H109" s="30"/>
      <c r="I109" s="30">
        <f t="shared" si="12"/>
        <v>8200</v>
      </c>
      <c r="J109" s="30"/>
      <c r="K109" s="32">
        <f t="shared" si="13"/>
        <v>8200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</row>
    <row r="110" spans="1:127" s="9" customFormat="1" ht="34.5" customHeight="1">
      <c r="A110" s="53">
        <v>7</v>
      </c>
      <c r="B110" s="59" t="s">
        <v>139</v>
      </c>
      <c r="C110" s="30"/>
      <c r="D110" s="30"/>
      <c r="E110" s="30"/>
      <c r="F110" s="30"/>
      <c r="G110" s="30">
        <v>3200</v>
      </c>
      <c r="H110" s="30">
        <v>5000</v>
      </c>
      <c r="I110" s="30">
        <f t="shared" si="12"/>
        <v>8200</v>
      </c>
      <c r="J110" s="30"/>
      <c r="K110" s="32">
        <f t="shared" si="13"/>
        <v>8200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</row>
    <row r="111" spans="1:127" s="9" customFormat="1" ht="34.5" customHeight="1">
      <c r="A111" s="53">
        <v>6</v>
      </c>
      <c r="B111" s="59" t="s">
        <v>43</v>
      </c>
      <c r="C111" s="30"/>
      <c r="D111" s="30"/>
      <c r="E111" s="30"/>
      <c r="F111" s="30"/>
      <c r="G111" s="30"/>
      <c r="H111" s="30">
        <v>3000</v>
      </c>
      <c r="I111" s="30">
        <f t="shared" si="12"/>
        <v>3000</v>
      </c>
      <c r="J111" s="30"/>
      <c r="K111" s="32">
        <f t="shared" si="13"/>
        <v>3000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</row>
    <row r="112" spans="1:127" s="9" customFormat="1" ht="33.75" customHeight="1">
      <c r="A112" s="129" t="s">
        <v>193</v>
      </c>
      <c r="B112" s="130"/>
      <c r="C112" s="30">
        <f aca="true" t="shared" si="20" ref="C112:J112">SUM(C105:C111)</f>
        <v>0</v>
      </c>
      <c r="D112" s="30">
        <f t="shared" si="20"/>
        <v>3500</v>
      </c>
      <c r="E112" s="30">
        <f t="shared" si="20"/>
        <v>12000</v>
      </c>
      <c r="F112" s="30">
        <f t="shared" si="20"/>
        <v>16700</v>
      </c>
      <c r="G112" s="30">
        <f t="shared" si="20"/>
        <v>13600</v>
      </c>
      <c r="H112" s="30">
        <f t="shared" si="20"/>
        <v>8000</v>
      </c>
      <c r="I112" s="30">
        <f t="shared" si="12"/>
        <v>53800</v>
      </c>
      <c r="J112" s="30">
        <f t="shared" si="20"/>
        <v>0</v>
      </c>
      <c r="K112" s="32">
        <f t="shared" si="13"/>
        <v>53800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</row>
    <row r="113" spans="1:127" s="9" customFormat="1" ht="33.75" customHeight="1">
      <c r="A113" s="129" t="s">
        <v>186</v>
      </c>
      <c r="B113" s="130"/>
      <c r="C113" s="30">
        <f aca="true" t="shared" si="21" ref="C113:J113">SUM(C112,C103)</f>
        <v>18254</v>
      </c>
      <c r="D113" s="30">
        <f t="shared" si="21"/>
        <v>7971</v>
      </c>
      <c r="E113" s="30">
        <f t="shared" si="21"/>
        <v>12000</v>
      </c>
      <c r="F113" s="30">
        <f t="shared" si="21"/>
        <v>16700</v>
      </c>
      <c r="G113" s="30">
        <f t="shared" si="21"/>
        <v>13600</v>
      </c>
      <c r="H113" s="30">
        <f t="shared" si="21"/>
        <v>8000</v>
      </c>
      <c r="I113" s="30">
        <f t="shared" si="12"/>
        <v>58271</v>
      </c>
      <c r="J113" s="30">
        <f t="shared" si="21"/>
        <v>0</v>
      </c>
      <c r="K113" s="32">
        <f t="shared" si="13"/>
        <v>76525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</row>
    <row r="114" spans="1:127" s="11" customFormat="1" ht="27.75" customHeight="1">
      <c r="A114" s="129" t="s">
        <v>229</v>
      </c>
      <c r="B114" s="130"/>
      <c r="C114" s="30"/>
      <c r="D114" s="30"/>
      <c r="E114" s="30"/>
      <c r="F114" s="30"/>
      <c r="G114" s="30"/>
      <c r="H114" s="30"/>
      <c r="I114" s="30"/>
      <c r="J114" s="30"/>
      <c r="K114" s="3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</row>
    <row r="115" spans="1:11" s="14" customFormat="1" ht="27.75" customHeight="1">
      <c r="A115" s="129" t="s">
        <v>165</v>
      </c>
      <c r="B115" s="130"/>
      <c r="C115" s="30"/>
      <c r="D115" s="30"/>
      <c r="E115" s="30"/>
      <c r="F115" s="30"/>
      <c r="G115" s="30"/>
      <c r="H115" s="30"/>
      <c r="I115" s="30"/>
      <c r="J115" s="30"/>
      <c r="K115" s="32"/>
    </row>
    <row r="116" spans="1:127" s="9" customFormat="1" ht="32.25" customHeight="1">
      <c r="A116" s="53">
        <v>1</v>
      </c>
      <c r="B116" s="59" t="s">
        <v>108</v>
      </c>
      <c r="C116" s="30">
        <v>12039</v>
      </c>
      <c r="D116" s="30">
        <v>1283</v>
      </c>
      <c r="E116" s="30"/>
      <c r="F116" s="30"/>
      <c r="G116" s="30"/>
      <c r="H116" s="30"/>
      <c r="I116" s="30">
        <f t="shared" si="12"/>
        <v>1283</v>
      </c>
      <c r="J116" s="30"/>
      <c r="K116" s="32">
        <f t="shared" si="13"/>
        <v>13322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</row>
    <row r="117" spans="1:127" s="9" customFormat="1" ht="32.25" customHeight="1">
      <c r="A117" s="129" t="s">
        <v>171</v>
      </c>
      <c r="B117" s="130"/>
      <c r="C117" s="30">
        <f>SUM(C116)</f>
        <v>12039</v>
      </c>
      <c r="D117" s="30">
        <f aca="true" t="shared" si="22" ref="D117:J117">SUM(D116)</f>
        <v>1283</v>
      </c>
      <c r="E117" s="30">
        <f t="shared" si="22"/>
        <v>0</v>
      </c>
      <c r="F117" s="30">
        <f t="shared" si="22"/>
        <v>0</v>
      </c>
      <c r="G117" s="30">
        <f t="shared" si="22"/>
        <v>0</v>
      </c>
      <c r="H117" s="30">
        <f t="shared" si="22"/>
        <v>0</v>
      </c>
      <c r="I117" s="30">
        <f t="shared" si="12"/>
        <v>1283</v>
      </c>
      <c r="J117" s="30">
        <f t="shared" si="22"/>
        <v>0</v>
      </c>
      <c r="K117" s="32">
        <f t="shared" si="13"/>
        <v>13322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</row>
    <row r="118" spans="1:127" s="11" customFormat="1" ht="32.25" customHeight="1">
      <c r="A118" s="129" t="s">
        <v>166</v>
      </c>
      <c r="B118" s="130"/>
      <c r="C118" s="30"/>
      <c r="D118" s="30"/>
      <c r="E118" s="30"/>
      <c r="F118" s="30"/>
      <c r="G118" s="30"/>
      <c r="H118" s="30"/>
      <c r="I118" s="30"/>
      <c r="J118" s="30"/>
      <c r="K118" s="3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</row>
    <row r="119" spans="1:127" s="9" customFormat="1" ht="34.5" customHeight="1">
      <c r="A119" s="53">
        <v>1</v>
      </c>
      <c r="B119" s="59" t="s">
        <v>109</v>
      </c>
      <c r="C119" s="30"/>
      <c r="D119" s="30">
        <v>2000</v>
      </c>
      <c r="E119" s="30">
        <v>1000</v>
      </c>
      <c r="F119" s="30"/>
      <c r="G119" s="30"/>
      <c r="H119" s="30"/>
      <c r="I119" s="30">
        <f t="shared" si="12"/>
        <v>3000</v>
      </c>
      <c r="J119" s="30"/>
      <c r="K119" s="32">
        <f t="shared" si="13"/>
        <v>3000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</row>
    <row r="120" spans="1:127" s="9" customFormat="1" ht="34.5" customHeight="1">
      <c r="A120" s="53">
        <v>2</v>
      </c>
      <c r="B120" s="59" t="s">
        <v>44</v>
      </c>
      <c r="C120" s="30"/>
      <c r="D120" s="30">
        <v>7000</v>
      </c>
      <c r="E120" s="30">
        <v>8000</v>
      </c>
      <c r="F120" s="30">
        <v>1500</v>
      </c>
      <c r="G120" s="30"/>
      <c r="H120" s="30"/>
      <c r="I120" s="30">
        <f t="shared" si="12"/>
        <v>16500</v>
      </c>
      <c r="J120" s="30"/>
      <c r="K120" s="32">
        <f t="shared" si="13"/>
        <v>16500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</row>
    <row r="121" spans="1:127" s="9" customFormat="1" ht="34.5" customHeight="1">
      <c r="A121" s="53">
        <v>3</v>
      </c>
      <c r="B121" s="59" t="s">
        <v>45</v>
      </c>
      <c r="C121" s="30"/>
      <c r="D121" s="30"/>
      <c r="E121" s="30">
        <v>5000</v>
      </c>
      <c r="F121" s="30">
        <v>5000</v>
      </c>
      <c r="G121" s="30">
        <v>7000</v>
      </c>
      <c r="H121" s="30"/>
      <c r="I121" s="30">
        <f t="shared" si="12"/>
        <v>17000</v>
      </c>
      <c r="J121" s="30"/>
      <c r="K121" s="32">
        <f t="shared" si="13"/>
        <v>17000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</row>
    <row r="122" spans="1:127" s="9" customFormat="1" ht="34.5" customHeight="1">
      <c r="A122" s="53">
        <v>4</v>
      </c>
      <c r="B122" s="59" t="s">
        <v>46</v>
      </c>
      <c r="C122" s="30"/>
      <c r="D122" s="30"/>
      <c r="E122" s="30">
        <v>4000</v>
      </c>
      <c r="F122" s="30">
        <v>3500</v>
      </c>
      <c r="G122" s="30">
        <v>700</v>
      </c>
      <c r="H122" s="30"/>
      <c r="I122" s="30">
        <f t="shared" si="12"/>
        <v>8200</v>
      </c>
      <c r="J122" s="30"/>
      <c r="K122" s="32">
        <f t="shared" si="13"/>
        <v>8200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</row>
    <row r="123" spans="1:127" s="9" customFormat="1" ht="34.5" customHeight="1">
      <c r="A123" s="53">
        <v>5</v>
      </c>
      <c r="B123" s="59" t="s">
        <v>29</v>
      </c>
      <c r="C123" s="30"/>
      <c r="D123" s="30"/>
      <c r="E123" s="30"/>
      <c r="F123" s="30"/>
      <c r="G123" s="30">
        <v>7000</v>
      </c>
      <c r="H123" s="30">
        <v>8000</v>
      </c>
      <c r="I123" s="30">
        <f t="shared" si="12"/>
        <v>15000</v>
      </c>
      <c r="J123" s="30"/>
      <c r="K123" s="32">
        <f t="shared" si="13"/>
        <v>15000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</row>
    <row r="124" spans="1:127" s="9" customFormat="1" ht="34.5" customHeight="1">
      <c r="A124" s="53">
        <v>6</v>
      </c>
      <c r="B124" s="59" t="s">
        <v>47</v>
      </c>
      <c r="C124" s="30"/>
      <c r="D124" s="30"/>
      <c r="E124" s="30"/>
      <c r="F124" s="30"/>
      <c r="G124" s="30">
        <v>4200</v>
      </c>
      <c r="H124" s="30">
        <v>4000</v>
      </c>
      <c r="I124" s="30">
        <f t="shared" si="12"/>
        <v>8200</v>
      </c>
      <c r="J124" s="30"/>
      <c r="K124" s="32">
        <f t="shared" si="13"/>
        <v>8200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</row>
    <row r="125" spans="1:127" s="9" customFormat="1" ht="34.5" customHeight="1">
      <c r="A125" s="53">
        <v>7</v>
      </c>
      <c r="B125" s="59" t="s">
        <v>226</v>
      </c>
      <c r="C125" s="30"/>
      <c r="D125" s="30"/>
      <c r="E125" s="30"/>
      <c r="F125" s="30"/>
      <c r="G125" s="30"/>
      <c r="H125" s="30">
        <v>5000</v>
      </c>
      <c r="I125" s="30">
        <f t="shared" si="12"/>
        <v>5000</v>
      </c>
      <c r="J125" s="30"/>
      <c r="K125" s="32">
        <f t="shared" si="13"/>
        <v>5000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</row>
    <row r="126" spans="1:127" s="9" customFormat="1" ht="34.5" customHeight="1">
      <c r="A126" s="53">
        <v>8</v>
      </c>
      <c r="B126" s="59" t="s">
        <v>49</v>
      </c>
      <c r="C126" s="30"/>
      <c r="D126" s="30"/>
      <c r="E126" s="30"/>
      <c r="F126" s="30"/>
      <c r="G126" s="30"/>
      <c r="H126" s="30">
        <v>3000</v>
      </c>
      <c r="I126" s="30">
        <f t="shared" si="12"/>
        <v>3000</v>
      </c>
      <c r="J126" s="30"/>
      <c r="K126" s="32">
        <f t="shared" si="13"/>
        <v>3000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</row>
    <row r="127" spans="1:127" s="9" customFormat="1" ht="24.75" customHeight="1">
      <c r="A127" s="129" t="s">
        <v>193</v>
      </c>
      <c r="B127" s="130"/>
      <c r="C127" s="30">
        <f>SUM(C119:C126)</f>
        <v>0</v>
      </c>
      <c r="D127" s="30">
        <f>SUM(D119:D126)</f>
        <v>9000</v>
      </c>
      <c r="E127" s="30">
        <f aca="true" t="shared" si="23" ref="E127:J127">SUM(E119:E126)</f>
        <v>18000</v>
      </c>
      <c r="F127" s="30">
        <f t="shared" si="23"/>
        <v>10000</v>
      </c>
      <c r="G127" s="30">
        <f t="shared" si="23"/>
        <v>18900</v>
      </c>
      <c r="H127" s="30">
        <f t="shared" si="23"/>
        <v>20000</v>
      </c>
      <c r="I127" s="30">
        <f t="shared" si="12"/>
        <v>75900</v>
      </c>
      <c r="J127" s="30">
        <f t="shared" si="23"/>
        <v>0</v>
      </c>
      <c r="K127" s="32">
        <f t="shared" si="13"/>
        <v>75900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</row>
    <row r="128" spans="1:127" s="9" customFormat="1" ht="30.75" customHeight="1">
      <c r="A128" s="129" t="s">
        <v>187</v>
      </c>
      <c r="B128" s="130"/>
      <c r="C128" s="30">
        <f aca="true" t="shared" si="24" ref="C128:J128">SUM(C127,C117)</f>
        <v>12039</v>
      </c>
      <c r="D128" s="30">
        <f t="shared" si="24"/>
        <v>10283</v>
      </c>
      <c r="E128" s="30">
        <f t="shared" si="24"/>
        <v>18000</v>
      </c>
      <c r="F128" s="30">
        <f t="shared" si="24"/>
        <v>10000</v>
      </c>
      <c r="G128" s="30">
        <f t="shared" si="24"/>
        <v>18900</v>
      </c>
      <c r="H128" s="30">
        <f t="shared" si="24"/>
        <v>20000</v>
      </c>
      <c r="I128" s="30">
        <f t="shared" si="12"/>
        <v>77183</v>
      </c>
      <c r="J128" s="30">
        <f t="shared" si="24"/>
        <v>0</v>
      </c>
      <c r="K128" s="32">
        <f t="shared" si="13"/>
        <v>89222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</row>
    <row r="129" spans="1:127" s="11" customFormat="1" ht="29.25" customHeight="1">
      <c r="A129" s="129" t="s">
        <v>50</v>
      </c>
      <c r="B129" s="130"/>
      <c r="C129" s="30"/>
      <c r="D129" s="30"/>
      <c r="E129" s="30"/>
      <c r="F129" s="30"/>
      <c r="G129" s="30"/>
      <c r="H129" s="30"/>
      <c r="I129" s="30"/>
      <c r="J129" s="30"/>
      <c r="K129" s="3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</row>
    <row r="130" spans="1:11" s="14" customFormat="1" ht="29.25" customHeight="1">
      <c r="A130" s="129" t="s">
        <v>165</v>
      </c>
      <c r="B130" s="130"/>
      <c r="C130" s="30"/>
      <c r="D130" s="30"/>
      <c r="E130" s="30"/>
      <c r="F130" s="30"/>
      <c r="G130" s="30"/>
      <c r="H130" s="30"/>
      <c r="I130" s="30"/>
      <c r="J130" s="30"/>
      <c r="K130" s="32"/>
    </row>
    <row r="131" spans="1:127" s="9" customFormat="1" ht="49.5" customHeight="1">
      <c r="A131" s="53">
        <v>1</v>
      </c>
      <c r="B131" s="59" t="s">
        <v>204</v>
      </c>
      <c r="C131" s="30">
        <v>11469</v>
      </c>
      <c r="D131" s="30">
        <v>4786</v>
      </c>
      <c r="E131" s="30"/>
      <c r="F131" s="30"/>
      <c r="G131" s="30"/>
      <c r="H131" s="30"/>
      <c r="I131" s="30">
        <f t="shared" si="12"/>
        <v>4786</v>
      </c>
      <c r="J131" s="30"/>
      <c r="K131" s="32">
        <f t="shared" si="13"/>
        <v>16255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</row>
    <row r="132" spans="1:127" s="9" customFormat="1" ht="33" customHeight="1">
      <c r="A132" s="129" t="s">
        <v>171</v>
      </c>
      <c r="B132" s="130"/>
      <c r="C132" s="30">
        <f>SUM(C131)</f>
        <v>11469</v>
      </c>
      <c r="D132" s="30">
        <f aca="true" t="shared" si="25" ref="D132:J132">SUM(D131)</f>
        <v>4786</v>
      </c>
      <c r="E132" s="30">
        <f t="shared" si="25"/>
        <v>0</v>
      </c>
      <c r="F132" s="30">
        <f t="shared" si="25"/>
        <v>0</v>
      </c>
      <c r="G132" s="30">
        <f t="shared" si="25"/>
        <v>0</v>
      </c>
      <c r="H132" s="30">
        <f t="shared" si="25"/>
        <v>0</v>
      </c>
      <c r="I132" s="30">
        <f t="shared" si="12"/>
        <v>4786</v>
      </c>
      <c r="J132" s="30">
        <f t="shared" si="25"/>
        <v>0</v>
      </c>
      <c r="K132" s="32">
        <f t="shared" si="13"/>
        <v>16255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</row>
    <row r="133" spans="1:127" s="11" customFormat="1" ht="33" customHeight="1">
      <c r="A133" s="129" t="s">
        <v>166</v>
      </c>
      <c r="B133" s="130"/>
      <c r="C133" s="30"/>
      <c r="D133" s="30"/>
      <c r="E133" s="30"/>
      <c r="F133" s="30"/>
      <c r="G133" s="30"/>
      <c r="H133" s="30"/>
      <c r="I133" s="30"/>
      <c r="J133" s="30"/>
      <c r="K133" s="32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</row>
    <row r="134" spans="1:127" s="9" customFormat="1" ht="42.75" customHeight="1">
      <c r="A134" s="53">
        <v>1</v>
      </c>
      <c r="B134" s="59" t="s">
        <v>51</v>
      </c>
      <c r="C134" s="30"/>
      <c r="D134" s="30"/>
      <c r="E134" s="30">
        <v>5000</v>
      </c>
      <c r="F134" s="30">
        <v>4000</v>
      </c>
      <c r="G134" s="30">
        <v>1000</v>
      </c>
      <c r="H134" s="30"/>
      <c r="I134" s="30">
        <f t="shared" si="12"/>
        <v>10000</v>
      </c>
      <c r="J134" s="30"/>
      <c r="K134" s="32">
        <f t="shared" si="13"/>
        <v>10000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</row>
    <row r="135" spans="1:127" s="9" customFormat="1" ht="42.75" customHeight="1">
      <c r="A135" s="53">
        <v>2</v>
      </c>
      <c r="B135" s="59" t="s">
        <v>53</v>
      </c>
      <c r="C135" s="30"/>
      <c r="D135" s="30"/>
      <c r="E135" s="30"/>
      <c r="F135" s="30"/>
      <c r="G135" s="30">
        <v>7500</v>
      </c>
      <c r="H135" s="30"/>
      <c r="I135" s="30">
        <f t="shared" si="12"/>
        <v>7500</v>
      </c>
      <c r="J135" s="30"/>
      <c r="K135" s="32">
        <f t="shared" si="13"/>
        <v>7500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</row>
    <row r="136" spans="1:127" s="9" customFormat="1" ht="42.75" customHeight="1">
      <c r="A136" s="53">
        <v>3</v>
      </c>
      <c r="B136" s="59" t="s">
        <v>52</v>
      </c>
      <c r="C136" s="30"/>
      <c r="D136" s="30"/>
      <c r="E136" s="30"/>
      <c r="F136" s="30"/>
      <c r="G136" s="30"/>
      <c r="H136" s="30">
        <v>2000</v>
      </c>
      <c r="I136" s="30">
        <f t="shared" si="12"/>
        <v>2000</v>
      </c>
      <c r="J136" s="30"/>
      <c r="K136" s="32">
        <f t="shared" si="13"/>
        <v>2000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</row>
    <row r="137" spans="1:127" s="9" customFormat="1" ht="33" customHeight="1">
      <c r="A137" s="129" t="s">
        <v>193</v>
      </c>
      <c r="B137" s="130"/>
      <c r="C137" s="30">
        <f aca="true" t="shared" si="26" ref="C137:J137">SUM(C134:C136)</f>
        <v>0</v>
      </c>
      <c r="D137" s="30">
        <f t="shared" si="26"/>
        <v>0</v>
      </c>
      <c r="E137" s="30">
        <f t="shared" si="26"/>
        <v>5000</v>
      </c>
      <c r="F137" s="30">
        <f t="shared" si="26"/>
        <v>4000</v>
      </c>
      <c r="G137" s="30">
        <f t="shared" si="26"/>
        <v>8500</v>
      </c>
      <c r="H137" s="30">
        <f t="shared" si="26"/>
        <v>2000</v>
      </c>
      <c r="I137" s="30">
        <f t="shared" si="12"/>
        <v>19500</v>
      </c>
      <c r="J137" s="30">
        <f t="shared" si="26"/>
        <v>0</v>
      </c>
      <c r="K137" s="32">
        <f t="shared" si="13"/>
        <v>19500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</row>
    <row r="138" spans="1:127" s="9" customFormat="1" ht="33" customHeight="1">
      <c r="A138" s="129" t="s">
        <v>205</v>
      </c>
      <c r="B138" s="130"/>
      <c r="C138" s="30">
        <f>SUM(C137,C132)</f>
        <v>11469</v>
      </c>
      <c r="D138" s="30">
        <f aca="true" t="shared" si="27" ref="D138:J138">SUM(D137,D132)</f>
        <v>4786</v>
      </c>
      <c r="E138" s="30">
        <f t="shared" si="27"/>
        <v>5000</v>
      </c>
      <c r="F138" s="30">
        <f t="shared" si="27"/>
        <v>4000</v>
      </c>
      <c r="G138" s="30">
        <f t="shared" si="27"/>
        <v>8500</v>
      </c>
      <c r="H138" s="30">
        <f t="shared" si="27"/>
        <v>2000</v>
      </c>
      <c r="I138" s="30">
        <f t="shared" si="12"/>
        <v>24286</v>
      </c>
      <c r="J138" s="30">
        <f t="shared" si="27"/>
        <v>0</v>
      </c>
      <c r="K138" s="32">
        <f t="shared" si="13"/>
        <v>35755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</row>
    <row r="139" spans="1:127" s="11" customFormat="1" ht="31.5" customHeight="1">
      <c r="A139" s="129" t="s">
        <v>54</v>
      </c>
      <c r="B139" s="130"/>
      <c r="C139" s="30"/>
      <c r="D139" s="30"/>
      <c r="E139" s="30"/>
      <c r="F139" s="30"/>
      <c r="G139" s="30"/>
      <c r="H139" s="30"/>
      <c r="I139" s="30"/>
      <c r="J139" s="30"/>
      <c r="K139" s="32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</row>
    <row r="140" spans="1:11" s="14" customFormat="1" ht="31.5" customHeight="1">
      <c r="A140" s="129" t="s">
        <v>165</v>
      </c>
      <c r="B140" s="130"/>
      <c r="C140" s="30"/>
      <c r="D140" s="30"/>
      <c r="E140" s="30"/>
      <c r="F140" s="30"/>
      <c r="G140" s="30"/>
      <c r="H140" s="30"/>
      <c r="I140" s="30"/>
      <c r="J140" s="30"/>
      <c r="K140" s="32"/>
    </row>
    <row r="141" spans="1:127" s="9" customFormat="1" ht="43.5" customHeight="1">
      <c r="A141" s="53">
        <v>1</v>
      </c>
      <c r="B141" s="59" t="s">
        <v>206</v>
      </c>
      <c r="C141" s="30">
        <v>7467</v>
      </c>
      <c r="D141" s="30">
        <v>4583</v>
      </c>
      <c r="E141" s="30">
        <v>1172</v>
      </c>
      <c r="F141" s="30"/>
      <c r="G141" s="30"/>
      <c r="H141" s="30"/>
      <c r="I141" s="30">
        <f aca="true" t="shared" si="28" ref="I141:I202">SUM(D141:H141)</f>
        <v>5755</v>
      </c>
      <c r="J141" s="30"/>
      <c r="K141" s="32">
        <f aca="true" t="shared" si="29" ref="K141:K202">SUM(I141:J141,C141)</f>
        <v>13222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</row>
    <row r="142" spans="1:127" s="9" customFormat="1" ht="42.75" customHeight="1">
      <c r="A142" s="53">
        <v>2</v>
      </c>
      <c r="B142" s="59" t="s">
        <v>106</v>
      </c>
      <c r="C142" s="30">
        <v>5657</v>
      </c>
      <c r="D142" s="30">
        <v>540</v>
      </c>
      <c r="E142" s="30"/>
      <c r="F142" s="30"/>
      <c r="G142" s="30"/>
      <c r="H142" s="30"/>
      <c r="I142" s="30">
        <f t="shared" si="28"/>
        <v>540</v>
      </c>
      <c r="J142" s="30"/>
      <c r="K142" s="32">
        <f t="shared" si="29"/>
        <v>6197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</row>
    <row r="143" spans="1:127" s="9" customFormat="1" ht="30" customHeight="1">
      <c r="A143" s="129" t="s">
        <v>171</v>
      </c>
      <c r="B143" s="130"/>
      <c r="C143" s="30">
        <f>SUM(C141:C142)</f>
        <v>13124</v>
      </c>
      <c r="D143" s="30">
        <f aca="true" t="shared" si="30" ref="D143:J143">SUM(D141:D142)</f>
        <v>5123</v>
      </c>
      <c r="E143" s="30">
        <f t="shared" si="30"/>
        <v>1172</v>
      </c>
      <c r="F143" s="30">
        <f t="shared" si="30"/>
        <v>0</v>
      </c>
      <c r="G143" s="30">
        <f t="shared" si="30"/>
        <v>0</v>
      </c>
      <c r="H143" s="30">
        <f t="shared" si="30"/>
        <v>0</v>
      </c>
      <c r="I143" s="30">
        <f t="shared" si="28"/>
        <v>6295</v>
      </c>
      <c r="J143" s="30">
        <f t="shared" si="30"/>
        <v>0</v>
      </c>
      <c r="K143" s="32">
        <f t="shared" si="29"/>
        <v>19419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</row>
    <row r="144" spans="1:127" s="11" customFormat="1" ht="30" customHeight="1">
      <c r="A144" s="129" t="s">
        <v>166</v>
      </c>
      <c r="B144" s="130"/>
      <c r="C144" s="30"/>
      <c r="D144" s="30"/>
      <c r="E144" s="30"/>
      <c r="F144" s="30"/>
      <c r="G144" s="30"/>
      <c r="H144" s="30"/>
      <c r="I144" s="30"/>
      <c r="J144" s="30"/>
      <c r="K144" s="3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</row>
    <row r="145" spans="1:127" s="9" customFormat="1" ht="42.75" customHeight="1">
      <c r="A145" s="53">
        <v>1</v>
      </c>
      <c r="B145" s="59" t="s">
        <v>227</v>
      </c>
      <c r="C145" s="30"/>
      <c r="D145" s="30">
        <v>4277</v>
      </c>
      <c r="E145" s="30">
        <v>8523</v>
      </c>
      <c r="F145" s="30">
        <v>5200</v>
      </c>
      <c r="G145" s="30"/>
      <c r="H145" s="30"/>
      <c r="I145" s="30">
        <f t="shared" si="28"/>
        <v>18000</v>
      </c>
      <c r="J145" s="30"/>
      <c r="K145" s="32">
        <f t="shared" si="29"/>
        <v>18000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</row>
    <row r="146" spans="1:127" s="9" customFormat="1" ht="42.75" customHeight="1">
      <c r="A146" s="53">
        <v>2</v>
      </c>
      <c r="B146" s="59" t="s">
        <v>55</v>
      </c>
      <c r="C146" s="30"/>
      <c r="D146" s="30"/>
      <c r="E146" s="30">
        <v>3500</v>
      </c>
      <c r="F146" s="30">
        <v>4000</v>
      </c>
      <c r="G146" s="30">
        <v>2000</v>
      </c>
      <c r="H146" s="30"/>
      <c r="I146" s="30">
        <f t="shared" si="28"/>
        <v>9500</v>
      </c>
      <c r="J146" s="30"/>
      <c r="K146" s="32">
        <f t="shared" si="29"/>
        <v>9500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</row>
    <row r="147" spans="1:127" s="9" customFormat="1" ht="42.75" customHeight="1">
      <c r="A147" s="53">
        <v>3</v>
      </c>
      <c r="B147" s="59" t="s">
        <v>56</v>
      </c>
      <c r="C147" s="30"/>
      <c r="D147" s="30"/>
      <c r="E147" s="30"/>
      <c r="F147" s="30">
        <v>4000</v>
      </c>
      <c r="G147" s="30">
        <v>3000</v>
      </c>
      <c r="H147" s="30">
        <v>2500</v>
      </c>
      <c r="I147" s="30">
        <f t="shared" si="28"/>
        <v>9500</v>
      </c>
      <c r="J147" s="30"/>
      <c r="K147" s="32">
        <f t="shared" si="29"/>
        <v>9500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</row>
    <row r="148" spans="1:127" s="9" customFormat="1" ht="42.75" customHeight="1">
      <c r="A148" s="53">
        <v>4</v>
      </c>
      <c r="B148" s="59" t="s">
        <v>140</v>
      </c>
      <c r="C148" s="30"/>
      <c r="D148" s="30"/>
      <c r="E148" s="30"/>
      <c r="F148" s="30"/>
      <c r="G148" s="30">
        <v>2000</v>
      </c>
      <c r="H148" s="30">
        <v>3500</v>
      </c>
      <c r="I148" s="30">
        <f t="shared" si="28"/>
        <v>5500</v>
      </c>
      <c r="J148" s="30"/>
      <c r="K148" s="32">
        <f t="shared" si="29"/>
        <v>5500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</row>
    <row r="149" spans="1:127" s="9" customFormat="1" ht="42.75" customHeight="1">
      <c r="A149" s="53">
        <v>5</v>
      </c>
      <c r="B149" s="59" t="s">
        <v>57</v>
      </c>
      <c r="C149" s="30"/>
      <c r="D149" s="30"/>
      <c r="E149" s="30"/>
      <c r="F149" s="30"/>
      <c r="G149" s="30"/>
      <c r="H149" s="30">
        <v>8000</v>
      </c>
      <c r="I149" s="30">
        <f t="shared" si="28"/>
        <v>8000</v>
      </c>
      <c r="J149" s="30"/>
      <c r="K149" s="32">
        <f t="shared" si="29"/>
        <v>8000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</row>
    <row r="150" spans="1:127" s="9" customFormat="1" ht="30" customHeight="1">
      <c r="A150" s="129" t="s">
        <v>193</v>
      </c>
      <c r="B150" s="130"/>
      <c r="C150" s="30">
        <f aca="true" t="shared" si="31" ref="C150:J150">SUM(C145:C148)</f>
        <v>0</v>
      </c>
      <c r="D150" s="30">
        <f t="shared" si="31"/>
        <v>4277</v>
      </c>
      <c r="E150" s="30">
        <f t="shared" si="31"/>
        <v>12023</v>
      </c>
      <c r="F150" s="30">
        <f t="shared" si="31"/>
        <v>13200</v>
      </c>
      <c r="G150" s="30">
        <f t="shared" si="31"/>
        <v>7000</v>
      </c>
      <c r="H150" s="30">
        <f t="shared" si="31"/>
        <v>6000</v>
      </c>
      <c r="I150" s="30">
        <f t="shared" si="28"/>
        <v>42500</v>
      </c>
      <c r="J150" s="30">
        <f t="shared" si="31"/>
        <v>0</v>
      </c>
      <c r="K150" s="32">
        <f t="shared" si="29"/>
        <v>42500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</row>
    <row r="151" spans="1:127" s="9" customFormat="1" ht="30" customHeight="1">
      <c r="A151" s="129" t="s">
        <v>188</v>
      </c>
      <c r="B151" s="130"/>
      <c r="C151" s="30">
        <f aca="true" t="shared" si="32" ref="C151:J151">SUM(C150,C143)</f>
        <v>13124</v>
      </c>
      <c r="D151" s="30">
        <f t="shared" si="32"/>
        <v>9400</v>
      </c>
      <c r="E151" s="30">
        <f t="shared" si="32"/>
        <v>13195</v>
      </c>
      <c r="F151" s="30">
        <f t="shared" si="32"/>
        <v>13200</v>
      </c>
      <c r="G151" s="30">
        <f t="shared" si="32"/>
        <v>7000</v>
      </c>
      <c r="H151" s="30">
        <f t="shared" si="32"/>
        <v>6000</v>
      </c>
      <c r="I151" s="30">
        <f t="shared" si="28"/>
        <v>48795</v>
      </c>
      <c r="J151" s="30">
        <f t="shared" si="32"/>
        <v>0</v>
      </c>
      <c r="K151" s="32">
        <f t="shared" si="29"/>
        <v>61919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</row>
    <row r="152" spans="1:127" s="11" customFormat="1" ht="30" customHeight="1">
      <c r="A152" s="129" t="s">
        <v>58</v>
      </c>
      <c r="B152" s="130"/>
      <c r="C152" s="30"/>
      <c r="D152" s="30"/>
      <c r="E152" s="30"/>
      <c r="F152" s="30"/>
      <c r="G152" s="30"/>
      <c r="H152" s="30"/>
      <c r="I152" s="30"/>
      <c r="J152" s="30"/>
      <c r="K152" s="32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</row>
    <row r="153" spans="1:11" s="14" customFormat="1" ht="30" customHeight="1">
      <c r="A153" s="129" t="s">
        <v>165</v>
      </c>
      <c r="B153" s="130"/>
      <c r="C153" s="30"/>
      <c r="D153" s="30"/>
      <c r="E153" s="30"/>
      <c r="F153" s="30"/>
      <c r="G153" s="30"/>
      <c r="H153" s="30"/>
      <c r="I153" s="30"/>
      <c r="J153" s="30"/>
      <c r="K153" s="32"/>
    </row>
    <row r="154" spans="1:127" s="9" customFormat="1" ht="42.75" customHeight="1">
      <c r="A154" s="53">
        <v>1</v>
      </c>
      <c r="B154" s="59" t="s">
        <v>207</v>
      </c>
      <c r="C154" s="30">
        <v>8106</v>
      </c>
      <c r="D154" s="30">
        <v>598</v>
      </c>
      <c r="E154" s="30">
        <v>272</v>
      </c>
      <c r="F154" s="30"/>
      <c r="G154" s="30"/>
      <c r="H154" s="30"/>
      <c r="I154" s="30">
        <f t="shared" si="28"/>
        <v>870</v>
      </c>
      <c r="J154" s="30"/>
      <c r="K154" s="32">
        <f t="shared" si="29"/>
        <v>8976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</row>
    <row r="155" spans="1:127" s="9" customFormat="1" ht="42.75" customHeight="1">
      <c r="A155" s="53">
        <v>2</v>
      </c>
      <c r="B155" s="59" t="s">
        <v>208</v>
      </c>
      <c r="C155" s="30">
        <v>7207</v>
      </c>
      <c r="D155" s="30">
        <v>692</v>
      </c>
      <c r="E155" s="30"/>
      <c r="F155" s="30"/>
      <c r="G155" s="30"/>
      <c r="H155" s="30"/>
      <c r="I155" s="30">
        <f t="shared" si="28"/>
        <v>692</v>
      </c>
      <c r="J155" s="30"/>
      <c r="K155" s="32">
        <f t="shared" si="29"/>
        <v>7899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</row>
    <row r="156" spans="1:127" s="9" customFormat="1" ht="42.75" customHeight="1">
      <c r="A156" s="53">
        <v>3</v>
      </c>
      <c r="B156" s="59" t="s">
        <v>154</v>
      </c>
      <c r="C156" s="30">
        <v>6013</v>
      </c>
      <c r="D156" s="30">
        <v>1170</v>
      </c>
      <c r="E156" s="30"/>
      <c r="F156" s="30"/>
      <c r="G156" s="30"/>
      <c r="H156" s="30"/>
      <c r="I156" s="30">
        <f t="shared" si="28"/>
        <v>1170</v>
      </c>
      <c r="J156" s="30"/>
      <c r="K156" s="32">
        <f t="shared" si="29"/>
        <v>7183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</row>
    <row r="157" spans="1:127" s="9" customFormat="1" ht="42.75" customHeight="1">
      <c r="A157" s="53">
        <v>4</v>
      </c>
      <c r="B157" s="59" t="s">
        <v>155</v>
      </c>
      <c r="C157" s="30">
        <v>2220</v>
      </c>
      <c r="D157" s="30">
        <v>193</v>
      </c>
      <c r="E157" s="30"/>
      <c r="F157" s="30"/>
      <c r="G157" s="30"/>
      <c r="H157" s="30"/>
      <c r="I157" s="30">
        <f t="shared" si="28"/>
        <v>193</v>
      </c>
      <c r="J157" s="30"/>
      <c r="K157" s="32">
        <f t="shared" si="29"/>
        <v>2413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</row>
    <row r="158" spans="1:127" s="9" customFormat="1" ht="36" customHeight="1">
      <c r="A158" s="129" t="s">
        <v>189</v>
      </c>
      <c r="B158" s="130"/>
      <c r="C158" s="30">
        <f>SUM(C154:C157)</f>
        <v>23546</v>
      </c>
      <c r="D158" s="30">
        <f aca="true" t="shared" si="33" ref="D158:J158">SUM(D154:D157)</f>
        <v>2653</v>
      </c>
      <c r="E158" s="30">
        <f t="shared" si="33"/>
        <v>272</v>
      </c>
      <c r="F158" s="30">
        <f t="shared" si="33"/>
        <v>0</v>
      </c>
      <c r="G158" s="30">
        <f t="shared" si="33"/>
        <v>0</v>
      </c>
      <c r="H158" s="30">
        <f t="shared" si="33"/>
        <v>0</v>
      </c>
      <c r="I158" s="30">
        <f t="shared" si="28"/>
        <v>2925</v>
      </c>
      <c r="J158" s="30">
        <f t="shared" si="33"/>
        <v>0</v>
      </c>
      <c r="K158" s="32">
        <f t="shared" si="29"/>
        <v>26471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</row>
    <row r="159" spans="1:127" s="11" customFormat="1" ht="24.75" customHeight="1">
      <c r="A159" s="129" t="s">
        <v>166</v>
      </c>
      <c r="B159" s="130"/>
      <c r="C159" s="30"/>
      <c r="D159" s="30"/>
      <c r="E159" s="30"/>
      <c r="F159" s="30"/>
      <c r="G159" s="30"/>
      <c r="H159" s="30"/>
      <c r="I159" s="30"/>
      <c r="J159" s="30"/>
      <c r="K159" s="32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</row>
    <row r="160" spans="1:127" s="9" customFormat="1" ht="42.75" customHeight="1">
      <c r="A160" s="53">
        <v>1</v>
      </c>
      <c r="B160" s="59" t="s">
        <v>60</v>
      </c>
      <c r="C160" s="30"/>
      <c r="D160" s="30">
        <v>6000</v>
      </c>
      <c r="E160" s="30">
        <v>7000</v>
      </c>
      <c r="F160" s="30">
        <v>1500</v>
      </c>
      <c r="G160" s="30"/>
      <c r="H160" s="30"/>
      <c r="I160" s="30">
        <f t="shared" si="28"/>
        <v>14500</v>
      </c>
      <c r="J160" s="30"/>
      <c r="K160" s="32">
        <f t="shared" si="29"/>
        <v>14500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</row>
    <row r="161" spans="1:127" s="9" customFormat="1" ht="42.75" customHeight="1">
      <c r="A161" s="53">
        <v>2</v>
      </c>
      <c r="B161" s="59" t="s">
        <v>59</v>
      </c>
      <c r="C161" s="30"/>
      <c r="D161" s="30"/>
      <c r="E161" s="30">
        <v>2000</v>
      </c>
      <c r="F161" s="30">
        <v>100</v>
      </c>
      <c r="G161" s="30"/>
      <c r="H161" s="30"/>
      <c r="I161" s="30">
        <f t="shared" si="28"/>
        <v>2100</v>
      </c>
      <c r="J161" s="30"/>
      <c r="K161" s="32">
        <f t="shared" si="29"/>
        <v>2100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</row>
    <row r="162" spans="1:127" s="9" customFormat="1" ht="42.75" customHeight="1">
      <c r="A162" s="53">
        <v>3</v>
      </c>
      <c r="B162" s="59" t="s">
        <v>228</v>
      </c>
      <c r="C162" s="30"/>
      <c r="D162" s="30"/>
      <c r="E162" s="30"/>
      <c r="F162" s="30">
        <v>5000</v>
      </c>
      <c r="G162" s="30">
        <v>8000</v>
      </c>
      <c r="H162" s="30">
        <v>8000</v>
      </c>
      <c r="I162" s="30">
        <f t="shared" si="28"/>
        <v>21000</v>
      </c>
      <c r="J162" s="30"/>
      <c r="K162" s="32">
        <f t="shared" si="29"/>
        <v>21000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</row>
    <row r="163" spans="1:127" s="9" customFormat="1" ht="42.75" customHeight="1">
      <c r="A163" s="53">
        <v>4</v>
      </c>
      <c r="B163" s="59" t="s">
        <v>209</v>
      </c>
      <c r="C163" s="30"/>
      <c r="D163" s="30"/>
      <c r="E163" s="30"/>
      <c r="F163" s="30"/>
      <c r="G163" s="30">
        <v>2500</v>
      </c>
      <c r="H163" s="30">
        <v>1500</v>
      </c>
      <c r="I163" s="30">
        <f t="shared" si="28"/>
        <v>4000</v>
      </c>
      <c r="J163" s="30"/>
      <c r="K163" s="32">
        <f t="shared" si="29"/>
        <v>4000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</row>
    <row r="164" spans="1:127" s="9" customFormat="1" ht="27.75" customHeight="1">
      <c r="A164" s="129" t="s">
        <v>190</v>
      </c>
      <c r="B164" s="130"/>
      <c r="C164" s="30">
        <f>SUM(C160:C163)</f>
        <v>0</v>
      </c>
      <c r="D164" s="30">
        <f>SUM(D160:D163)</f>
        <v>6000</v>
      </c>
      <c r="E164" s="30">
        <f aca="true" t="shared" si="34" ref="E164:J164">SUM(E160:E163)</f>
        <v>9000</v>
      </c>
      <c r="F164" s="30">
        <f t="shared" si="34"/>
        <v>6600</v>
      </c>
      <c r="G164" s="30">
        <f t="shared" si="34"/>
        <v>10500</v>
      </c>
      <c r="H164" s="30">
        <f t="shared" si="34"/>
        <v>9500</v>
      </c>
      <c r="I164" s="30">
        <f t="shared" si="28"/>
        <v>41600</v>
      </c>
      <c r="J164" s="30">
        <f t="shared" si="34"/>
        <v>0</v>
      </c>
      <c r="K164" s="32">
        <f t="shared" si="29"/>
        <v>41600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</row>
    <row r="165" spans="1:127" s="9" customFormat="1" ht="27.75" customHeight="1">
      <c r="A165" s="129" t="s">
        <v>191</v>
      </c>
      <c r="B165" s="130"/>
      <c r="C165" s="30">
        <f>SUM(C164,C158)</f>
        <v>23546</v>
      </c>
      <c r="D165" s="30">
        <f aca="true" t="shared" si="35" ref="D165:J165">SUM(D164,D158)</f>
        <v>8653</v>
      </c>
      <c r="E165" s="30">
        <f t="shared" si="35"/>
        <v>9272</v>
      </c>
      <c r="F165" s="30">
        <f t="shared" si="35"/>
        <v>6600</v>
      </c>
      <c r="G165" s="30">
        <f t="shared" si="35"/>
        <v>10500</v>
      </c>
      <c r="H165" s="30">
        <f t="shared" si="35"/>
        <v>9500</v>
      </c>
      <c r="I165" s="30">
        <f t="shared" si="28"/>
        <v>44525</v>
      </c>
      <c r="J165" s="30">
        <f t="shared" si="35"/>
        <v>0</v>
      </c>
      <c r="K165" s="32">
        <f t="shared" si="29"/>
        <v>68071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</row>
    <row r="166" spans="1:127" s="11" customFormat="1" ht="30.75" customHeight="1">
      <c r="A166" s="129" t="s">
        <v>61</v>
      </c>
      <c r="B166" s="130"/>
      <c r="C166" s="30"/>
      <c r="D166" s="30"/>
      <c r="E166" s="30"/>
      <c r="F166" s="30"/>
      <c r="G166" s="30"/>
      <c r="H166" s="30"/>
      <c r="I166" s="30"/>
      <c r="J166" s="30"/>
      <c r="K166" s="32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</row>
    <row r="167" spans="1:11" s="14" customFormat="1" ht="30.75" customHeight="1">
      <c r="A167" s="129" t="s">
        <v>165</v>
      </c>
      <c r="B167" s="130"/>
      <c r="C167" s="30"/>
      <c r="D167" s="30"/>
      <c r="E167" s="30"/>
      <c r="F167" s="30"/>
      <c r="G167" s="30"/>
      <c r="H167" s="30"/>
      <c r="I167" s="30"/>
      <c r="J167" s="30"/>
      <c r="K167" s="32"/>
    </row>
    <row r="168" spans="1:127" s="9" customFormat="1" ht="39" customHeight="1">
      <c r="A168" s="53">
        <v>1</v>
      </c>
      <c r="B168" s="59" t="s">
        <v>230</v>
      </c>
      <c r="C168" s="30">
        <v>5443</v>
      </c>
      <c r="D168" s="30">
        <v>1642</v>
      </c>
      <c r="E168" s="30"/>
      <c r="F168" s="30"/>
      <c r="G168" s="30"/>
      <c r="H168" s="30"/>
      <c r="I168" s="30">
        <f t="shared" si="28"/>
        <v>1642</v>
      </c>
      <c r="J168" s="30"/>
      <c r="K168" s="32">
        <f t="shared" si="29"/>
        <v>7085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</row>
    <row r="169" spans="1:127" s="9" customFormat="1" ht="36.75" customHeight="1">
      <c r="A169" s="53">
        <v>2</v>
      </c>
      <c r="B169" s="59" t="s">
        <v>151</v>
      </c>
      <c r="C169" s="30">
        <v>4108</v>
      </c>
      <c r="D169" s="30">
        <v>1236</v>
      </c>
      <c r="E169" s="30"/>
      <c r="F169" s="30"/>
      <c r="G169" s="30"/>
      <c r="H169" s="30"/>
      <c r="I169" s="30">
        <f t="shared" si="28"/>
        <v>1236</v>
      </c>
      <c r="J169" s="30"/>
      <c r="K169" s="32">
        <f t="shared" si="29"/>
        <v>5344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</row>
    <row r="170" spans="1:127" s="9" customFormat="1" ht="33.75" customHeight="1">
      <c r="A170" s="129" t="s">
        <v>192</v>
      </c>
      <c r="B170" s="130"/>
      <c r="C170" s="30">
        <f>SUM(C168:C169)</f>
        <v>9551</v>
      </c>
      <c r="D170" s="30">
        <f aca="true" t="shared" si="36" ref="D170:J170">SUM(D168:D169)</f>
        <v>2878</v>
      </c>
      <c r="E170" s="30">
        <f t="shared" si="36"/>
        <v>0</v>
      </c>
      <c r="F170" s="30">
        <f t="shared" si="36"/>
        <v>0</v>
      </c>
      <c r="G170" s="30">
        <f t="shared" si="36"/>
        <v>0</v>
      </c>
      <c r="H170" s="30">
        <f t="shared" si="36"/>
        <v>0</v>
      </c>
      <c r="I170" s="30">
        <f t="shared" si="28"/>
        <v>2878</v>
      </c>
      <c r="J170" s="30">
        <f t="shared" si="36"/>
        <v>0</v>
      </c>
      <c r="K170" s="32">
        <f t="shared" si="29"/>
        <v>12429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</row>
    <row r="171" spans="1:127" s="11" customFormat="1" ht="30" customHeight="1">
      <c r="A171" s="129" t="s">
        <v>166</v>
      </c>
      <c r="B171" s="130"/>
      <c r="C171" s="30"/>
      <c r="D171" s="30"/>
      <c r="E171" s="30"/>
      <c r="F171" s="30"/>
      <c r="G171" s="30"/>
      <c r="H171" s="30"/>
      <c r="I171" s="30"/>
      <c r="J171" s="30"/>
      <c r="K171" s="32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</row>
    <row r="172" spans="1:127" s="9" customFormat="1" ht="42.75" customHeight="1">
      <c r="A172" s="53">
        <v>1</v>
      </c>
      <c r="B172" s="59" t="s">
        <v>62</v>
      </c>
      <c r="C172" s="30"/>
      <c r="D172" s="30">
        <v>4031</v>
      </c>
      <c r="E172" s="30">
        <v>6769</v>
      </c>
      <c r="F172" s="30">
        <v>1200</v>
      </c>
      <c r="G172" s="30"/>
      <c r="H172" s="30"/>
      <c r="I172" s="30">
        <f t="shared" si="28"/>
        <v>12000</v>
      </c>
      <c r="J172" s="30"/>
      <c r="K172" s="32">
        <f t="shared" si="29"/>
        <v>12000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</row>
    <row r="173" spans="1:127" s="9" customFormat="1" ht="42.75" customHeight="1">
      <c r="A173" s="53">
        <v>2</v>
      </c>
      <c r="B173" s="59" t="s">
        <v>63</v>
      </c>
      <c r="C173" s="30"/>
      <c r="D173" s="30"/>
      <c r="E173" s="30">
        <v>5000</v>
      </c>
      <c r="F173" s="30">
        <v>4000</v>
      </c>
      <c r="G173" s="30">
        <v>1500</v>
      </c>
      <c r="H173" s="30"/>
      <c r="I173" s="30">
        <f t="shared" si="28"/>
        <v>10500</v>
      </c>
      <c r="J173" s="30"/>
      <c r="K173" s="32">
        <f t="shared" si="29"/>
        <v>10500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</row>
    <row r="174" spans="1:127" s="9" customFormat="1" ht="42.75" customHeight="1">
      <c r="A174" s="53">
        <v>3</v>
      </c>
      <c r="B174" s="59" t="s">
        <v>64</v>
      </c>
      <c r="C174" s="30"/>
      <c r="D174" s="30"/>
      <c r="E174" s="30"/>
      <c r="F174" s="30">
        <v>3000</v>
      </c>
      <c r="G174" s="30">
        <v>3000</v>
      </c>
      <c r="H174" s="30">
        <v>500</v>
      </c>
      <c r="I174" s="30">
        <f t="shared" si="28"/>
        <v>6500</v>
      </c>
      <c r="J174" s="30"/>
      <c r="K174" s="32">
        <f t="shared" si="29"/>
        <v>6500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</row>
    <row r="175" spans="1:127" s="9" customFormat="1" ht="42.75" customHeight="1">
      <c r="A175" s="53">
        <v>4</v>
      </c>
      <c r="B175" s="59" t="s">
        <v>65</v>
      </c>
      <c r="C175" s="30"/>
      <c r="D175" s="30"/>
      <c r="E175" s="30"/>
      <c r="F175" s="30"/>
      <c r="G175" s="30">
        <v>5000</v>
      </c>
      <c r="H175" s="30">
        <v>5000</v>
      </c>
      <c r="I175" s="30">
        <f t="shared" si="28"/>
        <v>10000</v>
      </c>
      <c r="J175" s="30"/>
      <c r="K175" s="32">
        <f t="shared" si="29"/>
        <v>10000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</row>
    <row r="176" spans="1:127" s="9" customFormat="1" ht="29.25" customHeight="1">
      <c r="A176" s="129" t="s">
        <v>193</v>
      </c>
      <c r="B176" s="130"/>
      <c r="C176" s="30">
        <f>SUM(C172:C175)</f>
        <v>0</v>
      </c>
      <c r="D176" s="30">
        <f>SUM(D172:D175)</f>
        <v>4031</v>
      </c>
      <c r="E176" s="30">
        <f aca="true" t="shared" si="37" ref="E176:J176">SUM(E172:E175)</f>
        <v>11769</v>
      </c>
      <c r="F176" s="30">
        <f t="shared" si="37"/>
        <v>8200</v>
      </c>
      <c r="G176" s="30">
        <f t="shared" si="37"/>
        <v>9500</v>
      </c>
      <c r="H176" s="30">
        <f t="shared" si="37"/>
        <v>5500</v>
      </c>
      <c r="I176" s="30">
        <f t="shared" si="28"/>
        <v>39000</v>
      </c>
      <c r="J176" s="30">
        <f t="shared" si="37"/>
        <v>0</v>
      </c>
      <c r="K176" s="32">
        <f t="shared" si="29"/>
        <v>39000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</row>
    <row r="177" spans="1:127" s="9" customFormat="1" ht="29.25" customHeight="1">
      <c r="A177" s="129" t="s">
        <v>194</v>
      </c>
      <c r="B177" s="130"/>
      <c r="C177" s="30">
        <f aca="true" t="shared" si="38" ref="C177:J177">SUM(C176,C170)</f>
        <v>9551</v>
      </c>
      <c r="D177" s="30">
        <f t="shared" si="38"/>
        <v>6909</v>
      </c>
      <c r="E177" s="30">
        <f t="shared" si="38"/>
        <v>11769</v>
      </c>
      <c r="F177" s="30">
        <f t="shared" si="38"/>
        <v>8200</v>
      </c>
      <c r="G177" s="30">
        <f t="shared" si="38"/>
        <v>9500</v>
      </c>
      <c r="H177" s="30">
        <f t="shared" si="38"/>
        <v>5500</v>
      </c>
      <c r="I177" s="30">
        <f t="shared" si="28"/>
        <v>41878</v>
      </c>
      <c r="J177" s="30">
        <f t="shared" si="38"/>
        <v>0</v>
      </c>
      <c r="K177" s="32">
        <f t="shared" si="29"/>
        <v>51429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</row>
    <row r="178" spans="1:127" s="11" customFormat="1" ht="29.25" customHeight="1">
      <c r="A178" s="129" t="s">
        <v>66</v>
      </c>
      <c r="B178" s="130"/>
      <c r="C178" s="30"/>
      <c r="D178" s="30"/>
      <c r="E178" s="30"/>
      <c r="F178" s="30"/>
      <c r="G178" s="30"/>
      <c r="H178" s="30"/>
      <c r="I178" s="30"/>
      <c r="J178" s="30"/>
      <c r="K178" s="32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</row>
    <row r="179" spans="1:11" s="14" customFormat="1" ht="29.25" customHeight="1">
      <c r="A179" s="129" t="s">
        <v>165</v>
      </c>
      <c r="B179" s="130"/>
      <c r="C179" s="30"/>
      <c r="D179" s="30"/>
      <c r="E179" s="30"/>
      <c r="F179" s="30"/>
      <c r="G179" s="30"/>
      <c r="H179" s="30"/>
      <c r="I179" s="30"/>
      <c r="J179" s="30"/>
      <c r="K179" s="32"/>
    </row>
    <row r="180" spans="1:127" s="9" customFormat="1" ht="52.5" customHeight="1">
      <c r="A180" s="53">
        <v>1</v>
      </c>
      <c r="B180" s="59" t="s">
        <v>210</v>
      </c>
      <c r="C180" s="30">
        <v>12654</v>
      </c>
      <c r="D180" s="30">
        <v>1353</v>
      </c>
      <c r="E180" s="30"/>
      <c r="F180" s="30"/>
      <c r="G180" s="30"/>
      <c r="H180" s="30"/>
      <c r="I180" s="30">
        <f t="shared" si="28"/>
        <v>1353</v>
      </c>
      <c r="J180" s="30"/>
      <c r="K180" s="32">
        <f t="shared" si="29"/>
        <v>14007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</row>
    <row r="181" spans="1:127" s="9" customFormat="1" ht="30" customHeight="1">
      <c r="A181" s="129" t="s">
        <v>192</v>
      </c>
      <c r="B181" s="130"/>
      <c r="C181" s="30">
        <f>SUM(C180)</f>
        <v>12654</v>
      </c>
      <c r="D181" s="30">
        <f aca="true" t="shared" si="39" ref="D181:J181">SUM(D180)</f>
        <v>1353</v>
      </c>
      <c r="E181" s="30">
        <f t="shared" si="39"/>
        <v>0</v>
      </c>
      <c r="F181" s="30">
        <f t="shared" si="39"/>
        <v>0</v>
      </c>
      <c r="G181" s="30">
        <f t="shared" si="39"/>
        <v>0</v>
      </c>
      <c r="H181" s="30">
        <f t="shared" si="39"/>
        <v>0</v>
      </c>
      <c r="I181" s="30">
        <f t="shared" si="28"/>
        <v>1353</v>
      </c>
      <c r="J181" s="30">
        <f t="shared" si="39"/>
        <v>0</v>
      </c>
      <c r="K181" s="32">
        <f t="shared" si="29"/>
        <v>14007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</row>
    <row r="182" spans="1:127" s="11" customFormat="1" ht="30" customHeight="1">
      <c r="A182" s="129" t="s">
        <v>166</v>
      </c>
      <c r="B182" s="130"/>
      <c r="C182" s="30"/>
      <c r="D182" s="30"/>
      <c r="E182" s="30"/>
      <c r="F182" s="30"/>
      <c r="G182" s="30"/>
      <c r="H182" s="30"/>
      <c r="I182" s="30"/>
      <c r="J182" s="30"/>
      <c r="K182" s="32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</row>
    <row r="183" spans="1:127" s="9" customFormat="1" ht="42.75" customHeight="1">
      <c r="A183" s="53">
        <v>1</v>
      </c>
      <c r="B183" s="59" t="s">
        <v>67</v>
      </c>
      <c r="C183" s="30"/>
      <c r="D183" s="30">
        <v>2000</v>
      </c>
      <c r="E183" s="30"/>
      <c r="F183" s="30"/>
      <c r="G183" s="30"/>
      <c r="H183" s="30"/>
      <c r="I183" s="30">
        <f t="shared" si="28"/>
        <v>2000</v>
      </c>
      <c r="J183" s="30"/>
      <c r="K183" s="32">
        <f t="shared" si="29"/>
        <v>2000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</row>
    <row r="184" spans="1:127" s="9" customFormat="1" ht="42.75" customHeight="1">
      <c r="A184" s="53">
        <v>2</v>
      </c>
      <c r="B184" s="59" t="s">
        <v>152</v>
      </c>
      <c r="C184" s="30"/>
      <c r="D184" s="30">
        <v>3500</v>
      </c>
      <c r="E184" s="30">
        <v>3500</v>
      </c>
      <c r="F184" s="30"/>
      <c r="G184" s="30"/>
      <c r="H184" s="30"/>
      <c r="I184" s="30">
        <f t="shared" si="28"/>
        <v>7000</v>
      </c>
      <c r="J184" s="30"/>
      <c r="K184" s="32">
        <f t="shared" si="29"/>
        <v>7000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</row>
    <row r="185" spans="1:127" s="9" customFormat="1" ht="42" customHeight="1">
      <c r="A185" s="53">
        <v>4</v>
      </c>
      <c r="B185" s="59" t="s">
        <v>68</v>
      </c>
      <c r="C185" s="30"/>
      <c r="D185" s="30"/>
      <c r="E185" s="30">
        <v>5000</v>
      </c>
      <c r="F185" s="30">
        <v>5000</v>
      </c>
      <c r="G185" s="30">
        <v>5000</v>
      </c>
      <c r="H185" s="30"/>
      <c r="I185" s="30">
        <f t="shared" si="28"/>
        <v>15000</v>
      </c>
      <c r="J185" s="30"/>
      <c r="K185" s="32">
        <f t="shared" si="29"/>
        <v>15000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</row>
    <row r="186" spans="1:127" s="9" customFormat="1" ht="42" customHeight="1">
      <c r="A186" s="53">
        <v>3</v>
      </c>
      <c r="B186" s="59" t="s">
        <v>69</v>
      </c>
      <c r="C186" s="30"/>
      <c r="D186" s="30"/>
      <c r="E186" s="30"/>
      <c r="F186" s="30">
        <v>5000</v>
      </c>
      <c r="G186" s="30">
        <v>3000</v>
      </c>
      <c r="H186" s="30">
        <v>2000</v>
      </c>
      <c r="I186" s="30">
        <f t="shared" si="28"/>
        <v>10000</v>
      </c>
      <c r="J186" s="30"/>
      <c r="K186" s="32">
        <f t="shared" si="29"/>
        <v>10000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</row>
    <row r="187" spans="1:127" s="9" customFormat="1" ht="42.75" customHeight="1">
      <c r="A187" s="53">
        <v>5</v>
      </c>
      <c r="B187" s="59" t="s">
        <v>32</v>
      </c>
      <c r="C187" s="30"/>
      <c r="D187" s="30"/>
      <c r="E187" s="30"/>
      <c r="F187" s="30"/>
      <c r="G187" s="30"/>
      <c r="H187" s="30">
        <v>5000</v>
      </c>
      <c r="I187" s="30">
        <f t="shared" si="28"/>
        <v>5000</v>
      </c>
      <c r="J187" s="30"/>
      <c r="K187" s="32">
        <f t="shared" si="29"/>
        <v>5000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</row>
    <row r="188" spans="1:127" s="9" customFormat="1" ht="42.75" customHeight="1">
      <c r="A188" s="53">
        <v>6</v>
      </c>
      <c r="B188" s="59" t="s">
        <v>141</v>
      </c>
      <c r="C188" s="30"/>
      <c r="D188" s="30"/>
      <c r="E188" s="30"/>
      <c r="F188" s="30"/>
      <c r="G188" s="30"/>
      <c r="H188" s="30">
        <v>3500</v>
      </c>
      <c r="I188" s="30">
        <f t="shared" si="28"/>
        <v>3500</v>
      </c>
      <c r="J188" s="30"/>
      <c r="K188" s="32">
        <f t="shared" si="29"/>
        <v>3500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</row>
    <row r="189" spans="1:127" s="9" customFormat="1" ht="30" customHeight="1">
      <c r="A189" s="129" t="s">
        <v>193</v>
      </c>
      <c r="B189" s="130"/>
      <c r="C189" s="30">
        <f>SUM(C183:C188)</f>
        <v>0</v>
      </c>
      <c r="D189" s="30">
        <f>SUM(D183:D188)</f>
        <v>5500</v>
      </c>
      <c r="E189" s="30">
        <f aca="true" t="shared" si="40" ref="E189:J189">SUM(E183:E188)</f>
        <v>8500</v>
      </c>
      <c r="F189" s="30">
        <f t="shared" si="40"/>
        <v>10000</v>
      </c>
      <c r="G189" s="30">
        <f t="shared" si="40"/>
        <v>8000</v>
      </c>
      <c r="H189" s="30">
        <f t="shared" si="40"/>
        <v>10500</v>
      </c>
      <c r="I189" s="30">
        <f t="shared" si="28"/>
        <v>42500</v>
      </c>
      <c r="J189" s="30">
        <f t="shared" si="40"/>
        <v>0</v>
      </c>
      <c r="K189" s="32">
        <f t="shared" si="29"/>
        <v>42500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</row>
    <row r="190" spans="1:127" s="9" customFormat="1" ht="30" customHeight="1">
      <c r="A190" s="129" t="s">
        <v>195</v>
      </c>
      <c r="B190" s="130"/>
      <c r="C190" s="30">
        <f aca="true" t="shared" si="41" ref="C190:J190">SUM(C189,C181)</f>
        <v>12654</v>
      </c>
      <c r="D190" s="30">
        <f t="shared" si="41"/>
        <v>6853</v>
      </c>
      <c r="E190" s="30">
        <f t="shared" si="41"/>
        <v>8500</v>
      </c>
      <c r="F190" s="30">
        <f t="shared" si="41"/>
        <v>10000</v>
      </c>
      <c r="G190" s="30">
        <f t="shared" si="41"/>
        <v>8000</v>
      </c>
      <c r="H190" s="30">
        <f t="shared" si="41"/>
        <v>10500</v>
      </c>
      <c r="I190" s="30">
        <f t="shared" si="28"/>
        <v>43853</v>
      </c>
      <c r="J190" s="30">
        <f t="shared" si="41"/>
        <v>0</v>
      </c>
      <c r="K190" s="32">
        <f t="shared" si="29"/>
        <v>56507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</row>
    <row r="191" spans="1:127" s="11" customFormat="1" ht="29.25" customHeight="1">
      <c r="A191" s="129" t="s">
        <v>70</v>
      </c>
      <c r="B191" s="130"/>
      <c r="C191" s="30"/>
      <c r="D191" s="30"/>
      <c r="E191" s="30"/>
      <c r="F191" s="30"/>
      <c r="G191" s="30"/>
      <c r="H191" s="30"/>
      <c r="I191" s="30"/>
      <c r="J191" s="30"/>
      <c r="K191" s="32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</row>
    <row r="192" spans="1:11" s="14" customFormat="1" ht="29.25" customHeight="1">
      <c r="A192" s="129" t="s">
        <v>165</v>
      </c>
      <c r="B192" s="130"/>
      <c r="C192" s="30"/>
      <c r="D192" s="30"/>
      <c r="E192" s="30"/>
      <c r="F192" s="30"/>
      <c r="G192" s="30"/>
      <c r="H192" s="30"/>
      <c r="I192" s="30"/>
      <c r="J192" s="30"/>
      <c r="K192" s="32"/>
    </row>
    <row r="193" spans="1:127" s="9" customFormat="1" ht="52.5" customHeight="1">
      <c r="A193" s="53">
        <v>1</v>
      </c>
      <c r="B193" s="59" t="s">
        <v>110</v>
      </c>
      <c r="C193" s="30">
        <v>9933</v>
      </c>
      <c r="D193" s="30">
        <v>1840</v>
      </c>
      <c r="E193" s="30"/>
      <c r="F193" s="30"/>
      <c r="G193" s="30"/>
      <c r="H193" s="30"/>
      <c r="I193" s="30">
        <f t="shared" si="28"/>
        <v>1840</v>
      </c>
      <c r="J193" s="30"/>
      <c r="K193" s="32">
        <f t="shared" si="29"/>
        <v>11773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</row>
    <row r="194" spans="1:127" s="9" customFormat="1" ht="29.25" customHeight="1">
      <c r="A194" s="129" t="s">
        <v>171</v>
      </c>
      <c r="B194" s="130"/>
      <c r="C194" s="30">
        <f>SUM(C193)</f>
        <v>9933</v>
      </c>
      <c r="D194" s="30">
        <f aca="true" t="shared" si="42" ref="D194:J194">SUM(D193)</f>
        <v>1840</v>
      </c>
      <c r="E194" s="30">
        <f t="shared" si="42"/>
        <v>0</v>
      </c>
      <c r="F194" s="30">
        <f t="shared" si="42"/>
        <v>0</v>
      </c>
      <c r="G194" s="30">
        <f t="shared" si="42"/>
        <v>0</v>
      </c>
      <c r="H194" s="30">
        <f t="shared" si="42"/>
        <v>0</v>
      </c>
      <c r="I194" s="30">
        <f t="shared" si="28"/>
        <v>1840</v>
      </c>
      <c r="J194" s="30">
        <f t="shared" si="42"/>
        <v>0</v>
      </c>
      <c r="K194" s="32">
        <f t="shared" si="29"/>
        <v>11773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</row>
    <row r="195" spans="1:127" s="11" customFormat="1" ht="29.25" customHeight="1">
      <c r="A195" s="129" t="s">
        <v>166</v>
      </c>
      <c r="B195" s="130"/>
      <c r="C195" s="30"/>
      <c r="D195" s="30"/>
      <c r="E195" s="30"/>
      <c r="F195" s="30"/>
      <c r="G195" s="30"/>
      <c r="H195" s="30"/>
      <c r="I195" s="30"/>
      <c r="J195" s="30"/>
      <c r="K195" s="32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</row>
    <row r="196" spans="1:127" s="9" customFormat="1" ht="52.5" customHeight="1">
      <c r="A196" s="53">
        <v>1</v>
      </c>
      <c r="B196" s="59" t="s">
        <v>111</v>
      </c>
      <c r="C196" s="30"/>
      <c r="D196" s="30">
        <v>2578</v>
      </c>
      <c r="E196" s="30">
        <v>5522</v>
      </c>
      <c r="F196" s="30">
        <v>900</v>
      </c>
      <c r="G196" s="30"/>
      <c r="H196" s="30"/>
      <c r="I196" s="30">
        <f t="shared" si="28"/>
        <v>9000</v>
      </c>
      <c r="J196" s="30"/>
      <c r="K196" s="32">
        <f t="shared" si="29"/>
        <v>9000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</row>
    <row r="197" spans="1:127" s="9" customFormat="1" ht="52.5" customHeight="1">
      <c r="A197" s="53">
        <v>2</v>
      </c>
      <c r="B197" s="59" t="s">
        <v>71</v>
      </c>
      <c r="C197" s="30"/>
      <c r="D197" s="30"/>
      <c r="E197" s="30"/>
      <c r="F197" s="30"/>
      <c r="G197" s="30">
        <v>5000</v>
      </c>
      <c r="H197" s="30">
        <v>4000</v>
      </c>
      <c r="I197" s="30">
        <f t="shared" si="28"/>
        <v>9000</v>
      </c>
      <c r="J197" s="30"/>
      <c r="K197" s="32">
        <f t="shared" si="29"/>
        <v>9000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</row>
    <row r="198" spans="1:127" s="9" customFormat="1" ht="33" customHeight="1">
      <c r="A198" s="129" t="s">
        <v>193</v>
      </c>
      <c r="B198" s="130"/>
      <c r="C198" s="30">
        <f>SUM(C196:C197)</f>
        <v>0</v>
      </c>
      <c r="D198" s="30">
        <f>SUM(D196:D197)</f>
        <v>2578</v>
      </c>
      <c r="E198" s="30">
        <f aca="true" t="shared" si="43" ref="E198:J198">SUM(E196:E197)</f>
        <v>5522</v>
      </c>
      <c r="F198" s="30">
        <f t="shared" si="43"/>
        <v>900</v>
      </c>
      <c r="G198" s="30">
        <f t="shared" si="43"/>
        <v>5000</v>
      </c>
      <c r="H198" s="30">
        <f t="shared" si="43"/>
        <v>4000</v>
      </c>
      <c r="I198" s="30">
        <f t="shared" si="28"/>
        <v>18000</v>
      </c>
      <c r="J198" s="30">
        <f t="shared" si="43"/>
        <v>0</v>
      </c>
      <c r="K198" s="32">
        <f t="shared" si="29"/>
        <v>18000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</row>
    <row r="199" spans="1:127" s="9" customFormat="1" ht="33" customHeight="1">
      <c r="A199" s="129" t="s">
        <v>196</v>
      </c>
      <c r="B199" s="130"/>
      <c r="C199" s="30">
        <f>SUM(C198,C194)</f>
        <v>9933</v>
      </c>
      <c r="D199" s="30">
        <f aca="true" t="shared" si="44" ref="D199:J199">SUM(D198,D194)</f>
        <v>4418</v>
      </c>
      <c r="E199" s="30">
        <f t="shared" si="44"/>
        <v>5522</v>
      </c>
      <c r="F199" s="30">
        <f t="shared" si="44"/>
        <v>900</v>
      </c>
      <c r="G199" s="30">
        <f t="shared" si="44"/>
        <v>5000</v>
      </c>
      <c r="H199" s="30">
        <f t="shared" si="44"/>
        <v>4000</v>
      </c>
      <c r="I199" s="30">
        <f t="shared" si="28"/>
        <v>19840</v>
      </c>
      <c r="J199" s="30">
        <f t="shared" si="44"/>
        <v>0</v>
      </c>
      <c r="K199" s="32">
        <f t="shared" si="29"/>
        <v>29773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</row>
    <row r="200" spans="1:127" s="11" customFormat="1" ht="33" customHeight="1">
      <c r="A200" s="129" t="s">
        <v>72</v>
      </c>
      <c r="B200" s="130"/>
      <c r="C200" s="30"/>
      <c r="D200" s="30"/>
      <c r="E200" s="30"/>
      <c r="F200" s="30"/>
      <c r="G200" s="30"/>
      <c r="H200" s="30"/>
      <c r="I200" s="30"/>
      <c r="J200" s="30"/>
      <c r="K200" s="32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</row>
    <row r="201" spans="1:11" s="14" customFormat="1" ht="33" customHeight="1">
      <c r="A201" s="129" t="s">
        <v>165</v>
      </c>
      <c r="B201" s="130"/>
      <c r="C201" s="30"/>
      <c r="D201" s="30"/>
      <c r="E201" s="30"/>
      <c r="F201" s="30"/>
      <c r="G201" s="30"/>
      <c r="H201" s="30"/>
      <c r="I201" s="30"/>
      <c r="J201" s="30"/>
      <c r="K201" s="32"/>
    </row>
    <row r="202" spans="1:127" s="9" customFormat="1" ht="52.5" customHeight="1">
      <c r="A202" s="53">
        <v>2</v>
      </c>
      <c r="B202" s="59" t="s">
        <v>157</v>
      </c>
      <c r="C202" s="30">
        <v>14159</v>
      </c>
      <c r="D202" s="30">
        <v>3075</v>
      </c>
      <c r="E202" s="30"/>
      <c r="F202" s="30"/>
      <c r="G202" s="30"/>
      <c r="H202" s="30"/>
      <c r="I202" s="30">
        <f t="shared" si="28"/>
        <v>3075</v>
      </c>
      <c r="J202" s="30"/>
      <c r="K202" s="32">
        <f t="shared" si="29"/>
        <v>17234</v>
      </c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</row>
    <row r="203" spans="1:127" s="9" customFormat="1" ht="30" customHeight="1">
      <c r="A203" s="129" t="s">
        <v>171</v>
      </c>
      <c r="B203" s="130"/>
      <c r="C203" s="30">
        <f>SUM(C202)</f>
        <v>14159</v>
      </c>
      <c r="D203" s="30">
        <f aca="true" t="shared" si="45" ref="D203:J203">SUM(D202)</f>
        <v>3075</v>
      </c>
      <c r="E203" s="30">
        <f t="shared" si="45"/>
        <v>0</v>
      </c>
      <c r="F203" s="30">
        <f t="shared" si="45"/>
        <v>0</v>
      </c>
      <c r="G203" s="30">
        <f t="shared" si="45"/>
        <v>0</v>
      </c>
      <c r="H203" s="30">
        <f t="shared" si="45"/>
        <v>0</v>
      </c>
      <c r="I203" s="30">
        <f aca="true" t="shared" si="46" ref="I203:I238">SUM(D203:H203)</f>
        <v>3075</v>
      </c>
      <c r="J203" s="30">
        <f t="shared" si="45"/>
        <v>0</v>
      </c>
      <c r="K203" s="32">
        <f aca="true" t="shared" si="47" ref="K203:K238">SUM(I203:J203,C203)</f>
        <v>17234</v>
      </c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</row>
    <row r="204" spans="1:127" s="11" customFormat="1" ht="30" customHeight="1">
      <c r="A204" s="129" t="s">
        <v>166</v>
      </c>
      <c r="B204" s="130"/>
      <c r="C204" s="30"/>
      <c r="D204" s="30"/>
      <c r="E204" s="30"/>
      <c r="F204" s="30"/>
      <c r="G204" s="30"/>
      <c r="H204" s="30"/>
      <c r="I204" s="30"/>
      <c r="J204" s="30"/>
      <c r="K204" s="32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</row>
    <row r="205" spans="1:127" s="9" customFormat="1" ht="52.5" customHeight="1">
      <c r="A205" s="53">
        <v>1</v>
      </c>
      <c r="B205" s="59" t="s">
        <v>107</v>
      </c>
      <c r="C205" s="30"/>
      <c r="D205" s="30">
        <v>2000</v>
      </c>
      <c r="E205" s="30">
        <v>1800</v>
      </c>
      <c r="F205" s="30">
        <v>200</v>
      </c>
      <c r="G205" s="30"/>
      <c r="H205" s="30"/>
      <c r="I205" s="30">
        <f t="shared" si="46"/>
        <v>4000</v>
      </c>
      <c r="J205" s="30"/>
      <c r="K205" s="32">
        <f t="shared" si="47"/>
        <v>4000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</row>
    <row r="206" spans="1:127" s="9" customFormat="1" ht="52.5" customHeight="1">
      <c r="A206" s="53">
        <v>2</v>
      </c>
      <c r="B206" s="59" t="s">
        <v>144</v>
      </c>
      <c r="C206" s="30"/>
      <c r="D206" s="30">
        <v>2000</v>
      </c>
      <c r="E206" s="30">
        <v>2000</v>
      </c>
      <c r="F206" s="30"/>
      <c r="G206" s="30"/>
      <c r="H206" s="30"/>
      <c r="I206" s="30">
        <f t="shared" si="46"/>
        <v>4000</v>
      </c>
      <c r="J206" s="30"/>
      <c r="K206" s="32">
        <f t="shared" si="47"/>
        <v>4000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</row>
    <row r="207" spans="1:127" s="9" customFormat="1" ht="52.5" customHeight="1">
      <c r="A207" s="53">
        <v>3</v>
      </c>
      <c r="B207" s="59" t="s">
        <v>142</v>
      </c>
      <c r="C207" s="30"/>
      <c r="D207" s="30"/>
      <c r="E207" s="30"/>
      <c r="F207" s="30">
        <v>3000</v>
      </c>
      <c r="G207" s="30">
        <v>5000</v>
      </c>
      <c r="H207" s="30">
        <v>2000</v>
      </c>
      <c r="I207" s="30">
        <f t="shared" si="46"/>
        <v>10000</v>
      </c>
      <c r="J207" s="30"/>
      <c r="K207" s="32">
        <f t="shared" si="47"/>
        <v>10000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</row>
    <row r="208" spans="1:127" s="9" customFormat="1" ht="52.5" customHeight="1">
      <c r="A208" s="53">
        <v>4</v>
      </c>
      <c r="B208" s="59" t="s">
        <v>211</v>
      </c>
      <c r="C208" s="30"/>
      <c r="D208" s="30"/>
      <c r="E208" s="30"/>
      <c r="F208" s="30">
        <v>2000</v>
      </c>
      <c r="G208" s="30">
        <v>3000</v>
      </c>
      <c r="H208" s="30"/>
      <c r="I208" s="30">
        <f t="shared" si="46"/>
        <v>5000</v>
      </c>
      <c r="J208" s="30"/>
      <c r="K208" s="32">
        <f t="shared" si="47"/>
        <v>5000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</row>
    <row r="209" spans="1:127" s="9" customFormat="1" ht="52.5" customHeight="1">
      <c r="A209" s="53">
        <v>5</v>
      </c>
      <c r="B209" s="59" t="s">
        <v>143</v>
      </c>
      <c r="C209" s="30"/>
      <c r="D209" s="30"/>
      <c r="E209" s="30"/>
      <c r="F209" s="30"/>
      <c r="G209" s="30">
        <v>4000</v>
      </c>
      <c r="H209" s="30">
        <v>6000</v>
      </c>
      <c r="I209" s="30">
        <f t="shared" si="46"/>
        <v>10000</v>
      </c>
      <c r="J209" s="30"/>
      <c r="K209" s="32">
        <f t="shared" si="47"/>
        <v>10000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</row>
    <row r="210" spans="1:127" s="9" customFormat="1" ht="52.5" customHeight="1">
      <c r="A210" s="53">
        <v>6</v>
      </c>
      <c r="B210" s="59" t="s">
        <v>73</v>
      </c>
      <c r="C210" s="30"/>
      <c r="D210" s="30"/>
      <c r="E210" s="30"/>
      <c r="F210" s="30"/>
      <c r="G210" s="30">
        <v>5000</v>
      </c>
      <c r="H210" s="30">
        <v>5000</v>
      </c>
      <c r="I210" s="30">
        <f t="shared" si="46"/>
        <v>10000</v>
      </c>
      <c r="J210" s="30"/>
      <c r="K210" s="32">
        <f t="shared" si="47"/>
        <v>10000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</row>
    <row r="211" spans="1:127" s="9" customFormat="1" ht="29.25" customHeight="1">
      <c r="A211" s="129" t="s">
        <v>193</v>
      </c>
      <c r="B211" s="130"/>
      <c r="C211" s="30">
        <f>SUM(C205:C210)</f>
        <v>0</v>
      </c>
      <c r="D211" s="30">
        <f>SUM(D205:D210)</f>
        <v>4000</v>
      </c>
      <c r="E211" s="30">
        <f aca="true" t="shared" si="48" ref="E211:J211">SUM(E205:E210)</f>
        <v>3800</v>
      </c>
      <c r="F211" s="30">
        <f t="shared" si="48"/>
        <v>5200</v>
      </c>
      <c r="G211" s="30">
        <f t="shared" si="48"/>
        <v>17000</v>
      </c>
      <c r="H211" s="30">
        <f t="shared" si="48"/>
        <v>13000</v>
      </c>
      <c r="I211" s="30">
        <f t="shared" si="46"/>
        <v>43000</v>
      </c>
      <c r="J211" s="30">
        <f t="shared" si="48"/>
        <v>0</v>
      </c>
      <c r="K211" s="32">
        <f t="shared" si="47"/>
        <v>43000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</row>
    <row r="212" spans="1:127" s="9" customFormat="1" ht="29.25" customHeight="1">
      <c r="A212" s="129" t="s">
        <v>197</v>
      </c>
      <c r="B212" s="130"/>
      <c r="C212" s="30">
        <f>SUM(C211,C203)</f>
        <v>14159</v>
      </c>
      <c r="D212" s="30">
        <f aca="true" t="shared" si="49" ref="D212:J212">SUM(D211,D203)</f>
        <v>7075</v>
      </c>
      <c r="E212" s="30">
        <f t="shared" si="49"/>
        <v>3800</v>
      </c>
      <c r="F212" s="30">
        <f t="shared" si="49"/>
        <v>5200</v>
      </c>
      <c r="G212" s="30">
        <f t="shared" si="49"/>
        <v>17000</v>
      </c>
      <c r="H212" s="30">
        <f t="shared" si="49"/>
        <v>13000</v>
      </c>
      <c r="I212" s="30">
        <f t="shared" si="46"/>
        <v>46075</v>
      </c>
      <c r="J212" s="30">
        <f t="shared" si="49"/>
        <v>0</v>
      </c>
      <c r="K212" s="32">
        <f t="shared" si="47"/>
        <v>60234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</row>
    <row r="213" spans="1:127" s="11" customFormat="1" ht="29.25" customHeight="1">
      <c r="A213" s="129" t="s">
        <v>74</v>
      </c>
      <c r="B213" s="130"/>
      <c r="C213" s="30"/>
      <c r="D213" s="30"/>
      <c r="E213" s="30"/>
      <c r="F213" s="30"/>
      <c r="G213" s="30"/>
      <c r="H213" s="30"/>
      <c r="I213" s="30"/>
      <c r="J213" s="30"/>
      <c r="K213" s="32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</row>
    <row r="214" spans="1:11" s="14" customFormat="1" ht="29.25" customHeight="1">
      <c r="A214" s="129" t="s">
        <v>165</v>
      </c>
      <c r="B214" s="130"/>
      <c r="C214" s="30"/>
      <c r="D214" s="30"/>
      <c r="E214" s="30"/>
      <c r="F214" s="30"/>
      <c r="G214" s="30"/>
      <c r="H214" s="30"/>
      <c r="I214" s="30"/>
      <c r="J214" s="30"/>
      <c r="K214" s="32"/>
    </row>
    <row r="215" spans="1:127" s="9" customFormat="1" ht="52.5" customHeight="1">
      <c r="A215" s="53">
        <v>1</v>
      </c>
      <c r="B215" s="59" t="s">
        <v>212</v>
      </c>
      <c r="C215" s="30">
        <v>3166</v>
      </c>
      <c r="D215" s="30">
        <v>1299</v>
      </c>
      <c r="E215" s="30"/>
      <c r="F215" s="30"/>
      <c r="G215" s="30"/>
      <c r="H215" s="30"/>
      <c r="I215" s="30">
        <f t="shared" si="46"/>
        <v>1299</v>
      </c>
      <c r="J215" s="30"/>
      <c r="K215" s="32">
        <f t="shared" si="47"/>
        <v>4465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</row>
    <row r="216" spans="1:127" s="9" customFormat="1" ht="47.25" customHeight="1">
      <c r="A216" s="53">
        <v>2</v>
      </c>
      <c r="B216" s="59" t="s">
        <v>112</v>
      </c>
      <c r="C216" s="30">
        <v>5323</v>
      </c>
      <c r="D216" s="30">
        <v>874</v>
      </c>
      <c r="E216" s="30">
        <v>600</v>
      </c>
      <c r="F216" s="30"/>
      <c r="G216" s="30"/>
      <c r="H216" s="30"/>
      <c r="I216" s="30">
        <f t="shared" si="46"/>
        <v>1474</v>
      </c>
      <c r="J216" s="30"/>
      <c r="K216" s="32">
        <f t="shared" si="47"/>
        <v>6797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</row>
    <row r="217" spans="1:127" s="9" customFormat="1" ht="28.5" customHeight="1">
      <c r="A217" s="129" t="s">
        <v>171</v>
      </c>
      <c r="B217" s="130"/>
      <c r="C217" s="30">
        <f>SUM(C215:C216)</f>
        <v>8489</v>
      </c>
      <c r="D217" s="30">
        <f aca="true" t="shared" si="50" ref="D217:J217">SUM(D215:D216)</f>
        <v>2173</v>
      </c>
      <c r="E217" s="30">
        <f t="shared" si="50"/>
        <v>600</v>
      </c>
      <c r="F217" s="30">
        <f t="shared" si="50"/>
        <v>0</v>
      </c>
      <c r="G217" s="30">
        <f t="shared" si="50"/>
        <v>0</v>
      </c>
      <c r="H217" s="30">
        <f t="shared" si="50"/>
        <v>0</v>
      </c>
      <c r="I217" s="30">
        <f t="shared" si="46"/>
        <v>2773</v>
      </c>
      <c r="J217" s="30">
        <f t="shared" si="50"/>
        <v>0</v>
      </c>
      <c r="K217" s="32">
        <f t="shared" si="47"/>
        <v>11262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</row>
    <row r="218" spans="1:127" s="11" customFormat="1" ht="28.5" customHeight="1">
      <c r="A218" s="129" t="s">
        <v>166</v>
      </c>
      <c r="B218" s="130"/>
      <c r="C218" s="30"/>
      <c r="D218" s="30"/>
      <c r="E218" s="30"/>
      <c r="F218" s="30"/>
      <c r="G218" s="30"/>
      <c r="H218" s="30"/>
      <c r="I218" s="30"/>
      <c r="J218" s="30"/>
      <c r="K218" s="32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</row>
    <row r="219" spans="1:127" s="9" customFormat="1" ht="48" customHeight="1">
      <c r="A219" s="53">
        <v>1</v>
      </c>
      <c r="B219" s="59" t="s">
        <v>75</v>
      </c>
      <c r="C219" s="30"/>
      <c r="D219" s="30"/>
      <c r="E219" s="30">
        <v>5000</v>
      </c>
      <c r="F219" s="30">
        <v>5000</v>
      </c>
      <c r="G219" s="30">
        <v>1000</v>
      </c>
      <c r="H219" s="30"/>
      <c r="I219" s="30">
        <f t="shared" si="46"/>
        <v>11000</v>
      </c>
      <c r="J219" s="30"/>
      <c r="K219" s="32">
        <f t="shared" si="47"/>
        <v>11000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</row>
    <row r="220" spans="1:127" s="9" customFormat="1" ht="42.75" customHeight="1">
      <c r="A220" s="53">
        <v>2</v>
      </c>
      <c r="B220" s="59" t="s">
        <v>213</v>
      </c>
      <c r="C220" s="30"/>
      <c r="D220" s="30"/>
      <c r="E220" s="30"/>
      <c r="F220" s="30">
        <v>3000</v>
      </c>
      <c r="G220" s="30">
        <v>3000</v>
      </c>
      <c r="H220" s="30"/>
      <c r="I220" s="30">
        <f t="shared" si="46"/>
        <v>6000</v>
      </c>
      <c r="J220" s="30"/>
      <c r="K220" s="32">
        <f t="shared" si="47"/>
        <v>6000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</row>
    <row r="221" spans="1:127" s="9" customFormat="1" ht="24.75" customHeight="1">
      <c r="A221" s="129" t="s">
        <v>193</v>
      </c>
      <c r="B221" s="130"/>
      <c r="C221" s="30">
        <f aca="true" t="shared" si="51" ref="C221:J221">SUM(C219:C220)</f>
        <v>0</v>
      </c>
      <c r="D221" s="30">
        <f t="shared" si="51"/>
        <v>0</v>
      </c>
      <c r="E221" s="30">
        <f t="shared" si="51"/>
        <v>5000</v>
      </c>
      <c r="F221" s="30">
        <f t="shared" si="51"/>
        <v>8000</v>
      </c>
      <c r="G221" s="30">
        <f t="shared" si="51"/>
        <v>4000</v>
      </c>
      <c r="H221" s="30">
        <f t="shared" si="51"/>
        <v>0</v>
      </c>
      <c r="I221" s="30">
        <f t="shared" si="46"/>
        <v>17000</v>
      </c>
      <c r="J221" s="30">
        <f t="shared" si="51"/>
        <v>0</v>
      </c>
      <c r="K221" s="32">
        <f t="shared" si="47"/>
        <v>17000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</row>
    <row r="222" spans="1:127" s="9" customFormat="1" ht="24.75" customHeight="1">
      <c r="A222" s="129" t="s">
        <v>198</v>
      </c>
      <c r="B222" s="130"/>
      <c r="C222" s="30">
        <f>SUM(C221,C217)</f>
        <v>8489</v>
      </c>
      <c r="D222" s="30">
        <f aca="true" t="shared" si="52" ref="D222:J222">SUM(D221,D217)</f>
        <v>2173</v>
      </c>
      <c r="E222" s="30">
        <f t="shared" si="52"/>
        <v>5600</v>
      </c>
      <c r="F222" s="30">
        <f t="shared" si="52"/>
        <v>8000</v>
      </c>
      <c r="G222" s="30">
        <f t="shared" si="52"/>
        <v>4000</v>
      </c>
      <c r="H222" s="30">
        <f t="shared" si="52"/>
        <v>0</v>
      </c>
      <c r="I222" s="30">
        <f t="shared" si="46"/>
        <v>19773</v>
      </c>
      <c r="J222" s="30">
        <f t="shared" si="52"/>
        <v>0</v>
      </c>
      <c r="K222" s="32">
        <f t="shared" si="47"/>
        <v>28262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</row>
    <row r="223" spans="1:127" s="11" customFormat="1" ht="24.75" customHeight="1">
      <c r="A223" s="129" t="s">
        <v>76</v>
      </c>
      <c r="B223" s="130"/>
      <c r="C223" s="30"/>
      <c r="D223" s="30"/>
      <c r="E223" s="30"/>
      <c r="F223" s="30"/>
      <c r="G223" s="30"/>
      <c r="H223" s="30"/>
      <c r="I223" s="30"/>
      <c r="J223" s="30"/>
      <c r="K223" s="32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</row>
    <row r="224" spans="1:127" s="11" customFormat="1" ht="24.75" customHeight="1">
      <c r="A224" s="129" t="s">
        <v>166</v>
      </c>
      <c r="B224" s="130"/>
      <c r="C224" s="30"/>
      <c r="D224" s="30"/>
      <c r="E224" s="30"/>
      <c r="F224" s="30"/>
      <c r="G224" s="30"/>
      <c r="H224" s="30"/>
      <c r="I224" s="30"/>
      <c r="J224" s="30"/>
      <c r="K224" s="32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</row>
    <row r="225" spans="1:127" s="9" customFormat="1" ht="42.75" customHeight="1">
      <c r="A225" s="53">
        <v>1</v>
      </c>
      <c r="B225" s="59" t="s">
        <v>113</v>
      </c>
      <c r="C225" s="30"/>
      <c r="D225" s="30">
        <v>1500</v>
      </c>
      <c r="E225" s="30">
        <v>1500</v>
      </c>
      <c r="F225" s="30">
        <v>300</v>
      </c>
      <c r="G225" s="30"/>
      <c r="H225" s="30"/>
      <c r="I225" s="30">
        <f t="shared" si="46"/>
        <v>3300</v>
      </c>
      <c r="J225" s="30"/>
      <c r="K225" s="32">
        <f t="shared" si="47"/>
        <v>3300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</row>
    <row r="226" spans="1:127" s="9" customFormat="1" ht="42.75" customHeight="1">
      <c r="A226" s="53">
        <v>2</v>
      </c>
      <c r="B226" s="59" t="s">
        <v>114</v>
      </c>
      <c r="C226" s="30"/>
      <c r="D226" s="30">
        <v>900</v>
      </c>
      <c r="E226" s="30"/>
      <c r="F226" s="30"/>
      <c r="G226" s="30"/>
      <c r="H226" s="30"/>
      <c r="I226" s="30">
        <f t="shared" si="46"/>
        <v>900</v>
      </c>
      <c r="J226" s="30"/>
      <c r="K226" s="32">
        <f t="shared" si="47"/>
        <v>900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</row>
    <row r="227" spans="1:127" s="9" customFormat="1" ht="42.75" customHeight="1">
      <c r="A227" s="53">
        <v>3</v>
      </c>
      <c r="B227" s="59" t="s">
        <v>48</v>
      </c>
      <c r="C227" s="30"/>
      <c r="D227" s="30"/>
      <c r="E227" s="30">
        <v>1500</v>
      </c>
      <c r="F227" s="30"/>
      <c r="G227" s="30"/>
      <c r="H227" s="30"/>
      <c r="I227" s="30">
        <f t="shared" si="46"/>
        <v>1500</v>
      </c>
      <c r="J227" s="30"/>
      <c r="K227" s="32">
        <f t="shared" si="47"/>
        <v>1500</v>
      </c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</row>
    <row r="228" spans="1:127" s="9" customFormat="1" ht="42.75" customHeight="1">
      <c r="A228" s="53">
        <v>4</v>
      </c>
      <c r="B228" s="59" t="s">
        <v>77</v>
      </c>
      <c r="C228" s="30"/>
      <c r="D228" s="30"/>
      <c r="E228" s="30">
        <v>3000</v>
      </c>
      <c r="F228" s="30">
        <v>2000</v>
      </c>
      <c r="G228" s="30"/>
      <c r="H228" s="30"/>
      <c r="I228" s="30">
        <f t="shared" si="46"/>
        <v>5000</v>
      </c>
      <c r="J228" s="30"/>
      <c r="K228" s="32">
        <f t="shared" si="47"/>
        <v>5000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</row>
    <row r="229" spans="1:127" s="9" customFormat="1" ht="42.75" customHeight="1">
      <c r="A229" s="53">
        <v>5</v>
      </c>
      <c r="B229" s="59" t="s">
        <v>145</v>
      </c>
      <c r="C229" s="30"/>
      <c r="D229" s="30"/>
      <c r="E229" s="30">
        <v>4000</v>
      </c>
      <c r="F229" s="30">
        <v>4000</v>
      </c>
      <c r="G229" s="30">
        <v>1000</v>
      </c>
      <c r="H229" s="30"/>
      <c r="I229" s="30">
        <f t="shared" si="46"/>
        <v>9000</v>
      </c>
      <c r="J229" s="30"/>
      <c r="K229" s="32">
        <f t="shared" si="47"/>
        <v>9000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</row>
    <row r="230" spans="1:127" s="9" customFormat="1" ht="42.75" customHeight="1">
      <c r="A230" s="53">
        <v>6</v>
      </c>
      <c r="B230" s="59" t="s">
        <v>79</v>
      </c>
      <c r="C230" s="30"/>
      <c r="D230" s="30"/>
      <c r="E230" s="30"/>
      <c r="F230" s="30">
        <v>4000</v>
      </c>
      <c r="G230" s="30">
        <v>4800</v>
      </c>
      <c r="H230" s="30"/>
      <c r="I230" s="30">
        <f t="shared" si="46"/>
        <v>8800</v>
      </c>
      <c r="J230" s="30"/>
      <c r="K230" s="32">
        <f t="shared" si="47"/>
        <v>8800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</row>
    <row r="231" spans="1:127" s="9" customFormat="1" ht="42.75" customHeight="1">
      <c r="A231" s="53">
        <v>8</v>
      </c>
      <c r="B231" s="59" t="s">
        <v>78</v>
      </c>
      <c r="C231" s="30"/>
      <c r="D231" s="30"/>
      <c r="E231" s="30"/>
      <c r="F231" s="30"/>
      <c r="G231" s="30">
        <v>4000</v>
      </c>
      <c r="H231" s="30">
        <v>4800</v>
      </c>
      <c r="I231" s="30">
        <f t="shared" si="46"/>
        <v>8800</v>
      </c>
      <c r="J231" s="30"/>
      <c r="K231" s="32">
        <f t="shared" si="47"/>
        <v>8800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</row>
    <row r="232" spans="1:127" s="9" customFormat="1" ht="42.75" customHeight="1">
      <c r="A232" s="53">
        <v>9</v>
      </c>
      <c r="B232" s="59" t="s">
        <v>80</v>
      </c>
      <c r="C232" s="30"/>
      <c r="D232" s="30"/>
      <c r="E232" s="30"/>
      <c r="F232" s="30"/>
      <c r="G232" s="30"/>
      <c r="H232" s="30">
        <v>1500</v>
      </c>
      <c r="I232" s="30">
        <f t="shared" si="46"/>
        <v>1500</v>
      </c>
      <c r="J232" s="30"/>
      <c r="K232" s="32">
        <f t="shared" si="47"/>
        <v>1500</v>
      </c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</row>
    <row r="233" spans="1:127" s="9" customFormat="1" ht="42.75" customHeight="1">
      <c r="A233" s="53">
        <v>7</v>
      </c>
      <c r="B233" s="59" t="s">
        <v>81</v>
      </c>
      <c r="C233" s="30"/>
      <c r="D233" s="30"/>
      <c r="E233" s="30"/>
      <c r="F233" s="30"/>
      <c r="G233" s="30"/>
      <c r="H233" s="30">
        <v>4000</v>
      </c>
      <c r="I233" s="30">
        <f t="shared" si="46"/>
        <v>4000</v>
      </c>
      <c r="J233" s="30"/>
      <c r="K233" s="32">
        <f t="shared" si="47"/>
        <v>4000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</row>
    <row r="234" spans="1:127" s="63" customFormat="1" ht="34.5" customHeight="1">
      <c r="A234" s="129" t="s">
        <v>201</v>
      </c>
      <c r="B234" s="130"/>
      <c r="C234" s="30">
        <f>SUM(C225:C232)</f>
        <v>0</v>
      </c>
      <c r="D234" s="30">
        <f>SUM(D225:D232)</f>
        <v>2400</v>
      </c>
      <c r="E234" s="30">
        <f aca="true" t="shared" si="53" ref="E234:J234">SUM(E225:E232)</f>
        <v>10000</v>
      </c>
      <c r="F234" s="30">
        <f t="shared" si="53"/>
        <v>10300</v>
      </c>
      <c r="G234" s="30">
        <f t="shared" si="53"/>
        <v>9800</v>
      </c>
      <c r="H234" s="30">
        <f t="shared" si="53"/>
        <v>6300</v>
      </c>
      <c r="I234" s="30">
        <f t="shared" si="46"/>
        <v>38800</v>
      </c>
      <c r="J234" s="30">
        <f t="shared" si="53"/>
        <v>0</v>
      </c>
      <c r="K234" s="32">
        <f t="shared" si="47"/>
        <v>38800</v>
      </c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</row>
    <row r="235" spans="1:127" s="63" customFormat="1" ht="34.5" customHeight="1">
      <c r="A235" s="129" t="s">
        <v>200</v>
      </c>
      <c r="B235" s="130"/>
      <c r="C235" s="30">
        <f aca="true" t="shared" si="54" ref="C235:H235">SUM(C234)</f>
        <v>0</v>
      </c>
      <c r="D235" s="30">
        <f t="shared" si="54"/>
        <v>2400</v>
      </c>
      <c r="E235" s="30">
        <f t="shared" si="54"/>
        <v>10000</v>
      </c>
      <c r="F235" s="30">
        <f t="shared" si="54"/>
        <v>10300</v>
      </c>
      <c r="G235" s="30">
        <f t="shared" si="54"/>
        <v>9800</v>
      </c>
      <c r="H235" s="30">
        <f t="shared" si="54"/>
        <v>6300</v>
      </c>
      <c r="I235" s="30">
        <f t="shared" si="46"/>
        <v>38800</v>
      </c>
      <c r="J235" s="30">
        <f>SUM(J234)</f>
        <v>0</v>
      </c>
      <c r="K235" s="32">
        <f t="shared" si="47"/>
        <v>38800</v>
      </c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</row>
    <row r="236" spans="1:127" s="63" customFormat="1" ht="34.5" customHeight="1">
      <c r="A236" s="129" t="s">
        <v>199</v>
      </c>
      <c r="B236" s="130"/>
      <c r="C236" s="30">
        <f aca="true" t="shared" si="55" ref="C236:K236">SUM(C19,C39,C56,C71,C89,C103,C117,C132,C143,C158,C170,C181,C194,C203,C217)</f>
        <v>286217</v>
      </c>
      <c r="D236" s="30">
        <f t="shared" si="55"/>
        <v>74479</v>
      </c>
      <c r="E236" s="30">
        <f t="shared" si="55"/>
        <v>7542</v>
      </c>
      <c r="F236" s="30">
        <f t="shared" si="55"/>
        <v>0</v>
      </c>
      <c r="G236" s="30">
        <f t="shared" si="55"/>
        <v>0</v>
      </c>
      <c r="H236" s="30">
        <f t="shared" si="55"/>
        <v>0</v>
      </c>
      <c r="I236" s="30">
        <f t="shared" si="55"/>
        <v>82021</v>
      </c>
      <c r="J236" s="30">
        <f t="shared" si="55"/>
        <v>0</v>
      </c>
      <c r="K236" s="30">
        <f t="shared" si="55"/>
        <v>368238</v>
      </c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</row>
    <row r="237" spans="1:127" s="63" customFormat="1" ht="34.5" customHeight="1">
      <c r="A237" s="129" t="s">
        <v>203</v>
      </c>
      <c r="B237" s="130"/>
      <c r="C237" s="30">
        <f aca="true" t="shared" si="56" ref="C237:H237">SUM(C234,C221,C211,C198,C189,C176,C164,C150,C137,C127,C112,C97,C83,C65,C49,C34)</f>
        <v>0</v>
      </c>
      <c r="D237" s="30">
        <f t="shared" si="56"/>
        <v>92286</v>
      </c>
      <c r="E237" s="30">
        <f t="shared" si="56"/>
        <v>213514</v>
      </c>
      <c r="F237" s="30">
        <f t="shared" si="56"/>
        <v>185100</v>
      </c>
      <c r="G237" s="30">
        <f t="shared" si="56"/>
        <v>181000</v>
      </c>
      <c r="H237" s="30">
        <f t="shared" si="56"/>
        <v>152300</v>
      </c>
      <c r="I237" s="30">
        <f t="shared" si="46"/>
        <v>824200</v>
      </c>
      <c r="J237" s="30">
        <f>SUM(J234,J221,J211,J198,J189,J176,J164,J150,J137,J127,J112,J97,J83,J65,J49,J34)</f>
        <v>0</v>
      </c>
      <c r="K237" s="32">
        <f t="shared" si="47"/>
        <v>824200</v>
      </c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</row>
    <row r="238" spans="1:127" s="65" customFormat="1" ht="34.5" customHeight="1" thickBot="1">
      <c r="A238" s="141" t="s">
        <v>202</v>
      </c>
      <c r="B238" s="142"/>
      <c r="C238" s="36">
        <f aca="true" t="shared" si="57" ref="C238:H238">SUM(C237,C236)</f>
        <v>286217</v>
      </c>
      <c r="D238" s="36">
        <f t="shared" si="57"/>
        <v>166765</v>
      </c>
      <c r="E238" s="36">
        <f t="shared" si="57"/>
        <v>221056</v>
      </c>
      <c r="F238" s="36">
        <f t="shared" si="57"/>
        <v>185100</v>
      </c>
      <c r="G238" s="36">
        <f t="shared" si="57"/>
        <v>181000</v>
      </c>
      <c r="H238" s="36">
        <f t="shared" si="57"/>
        <v>152300</v>
      </c>
      <c r="I238" s="30">
        <f t="shared" si="46"/>
        <v>906221</v>
      </c>
      <c r="J238" s="36">
        <f>SUM(J236:J237)</f>
        <v>0</v>
      </c>
      <c r="K238" s="32">
        <f t="shared" si="47"/>
        <v>1192438</v>
      </c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</row>
    <row r="239" spans="2:11" ht="18.75" thickTop="1">
      <c r="B239" s="15"/>
      <c r="K239" s="66"/>
    </row>
    <row r="240" ht="12.75">
      <c r="B240" s="67"/>
    </row>
    <row r="241" ht="12.75">
      <c r="B241" s="67"/>
    </row>
    <row r="242" ht="12.75">
      <c r="B242" s="67"/>
    </row>
    <row r="243" ht="12.75">
      <c r="B243" s="67"/>
    </row>
    <row r="244" ht="12.75">
      <c r="B244" s="67"/>
    </row>
    <row r="245" ht="12.75">
      <c r="B245" s="67"/>
    </row>
    <row r="246" ht="12.75">
      <c r="B246" s="67"/>
    </row>
    <row r="247" ht="12.75">
      <c r="B247" s="67"/>
    </row>
    <row r="248" ht="12.75">
      <c r="B248" s="67"/>
    </row>
    <row r="249" ht="12.75">
      <c r="B249" s="67"/>
    </row>
    <row r="250" ht="12.75">
      <c r="B250" s="67"/>
    </row>
    <row r="251" ht="12.75">
      <c r="B251" s="67"/>
    </row>
    <row r="252" ht="12.75">
      <c r="B252" s="67"/>
    </row>
    <row r="253" ht="12.75">
      <c r="B253" s="67"/>
    </row>
    <row r="254" ht="12.75">
      <c r="B254" s="67"/>
    </row>
    <row r="255" ht="12.75">
      <c r="B255" s="67"/>
    </row>
    <row r="256" ht="12.75">
      <c r="B256" s="67"/>
    </row>
    <row r="257" ht="12.75">
      <c r="B257" s="67"/>
    </row>
    <row r="258" ht="12.75">
      <c r="B258" s="67"/>
    </row>
    <row r="259" ht="12.75">
      <c r="B259" s="67"/>
    </row>
    <row r="260" ht="12.75">
      <c r="B260" s="67"/>
    </row>
    <row r="261" ht="12.75">
      <c r="B261" s="67"/>
    </row>
    <row r="262" ht="12.75">
      <c r="B262" s="67"/>
    </row>
    <row r="263" ht="12.75">
      <c r="B263" s="67"/>
    </row>
    <row r="264" ht="12.75">
      <c r="B264" s="67"/>
    </row>
    <row r="265" ht="12.75">
      <c r="B265" s="67"/>
    </row>
    <row r="266" ht="12.75">
      <c r="B266" s="67"/>
    </row>
    <row r="267" ht="12.75">
      <c r="B267" s="67"/>
    </row>
    <row r="268" ht="12.75">
      <c r="B268" s="67"/>
    </row>
    <row r="269" ht="12.75">
      <c r="B269" s="67"/>
    </row>
    <row r="270" ht="12.75">
      <c r="B270" s="67"/>
    </row>
    <row r="271" ht="12.75">
      <c r="B271" s="67"/>
    </row>
    <row r="272" ht="12.75">
      <c r="B272" s="67"/>
    </row>
    <row r="273" ht="12.75">
      <c r="B273" s="67"/>
    </row>
    <row r="274" ht="12.75">
      <c r="B274" s="67"/>
    </row>
    <row r="275" ht="12.75">
      <c r="B275" s="67"/>
    </row>
    <row r="276" ht="12.75">
      <c r="B276" s="67"/>
    </row>
    <row r="277" ht="12.75">
      <c r="B277" s="67"/>
    </row>
    <row r="278" ht="12.75">
      <c r="B278" s="67"/>
    </row>
    <row r="279" ht="12.75">
      <c r="B279" s="67"/>
    </row>
    <row r="280" ht="12.75">
      <c r="B280" s="67"/>
    </row>
    <row r="281" ht="12.75">
      <c r="B281" s="67"/>
    </row>
    <row r="282" ht="12.75">
      <c r="B282" s="67"/>
    </row>
    <row r="283" ht="12.75">
      <c r="B283" s="67"/>
    </row>
    <row r="284" ht="12.75">
      <c r="B284" s="67"/>
    </row>
    <row r="285" ht="12.75">
      <c r="B285" s="67"/>
    </row>
    <row r="286" ht="12.75">
      <c r="B286" s="67"/>
    </row>
    <row r="287" ht="12.75">
      <c r="B287" s="67"/>
    </row>
    <row r="288" ht="12.75">
      <c r="B288" s="67"/>
    </row>
    <row r="289" ht="12.75">
      <c r="B289" s="67"/>
    </row>
    <row r="290" ht="12.75">
      <c r="B290" s="67"/>
    </row>
    <row r="291" ht="12.75">
      <c r="B291" s="67"/>
    </row>
    <row r="292" ht="12.75">
      <c r="B292" s="67"/>
    </row>
    <row r="293" ht="12.75">
      <c r="B293" s="67"/>
    </row>
    <row r="294" ht="12.75">
      <c r="B294" s="67"/>
    </row>
    <row r="295" ht="12.75">
      <c r="B295" s="67"/>
    </row>
    <row r="296" ht="12.75">
      <c r="B296" s="67"/>
    </row>
    <row r="297" ht="12.75">
      <c r="B297" s="67"/>
    </row>
    <row r="298" ht="12.75">
      <c r="B298" s="67"/>
    </row>
    <row r="299" ht="12.75">
      <c r="B299" s="67"/>
    </row>
    <row r="300" ht="12.75">
      <c r="B300" s="67"/>
    </row>
    <row r="301" ht="12.75">
      <c r="B301" s="67"/>
    </row>
    <row r="302" ht="12.75">
      <c r="B302" s="67"/>
    </row>
    <row r="303" ht="12.75">
      <c r="B303" s="67"/>
    </row>
    <row r="304" ht="12.75">
      <c r="B304" s="67"/>
    </row>
    <row r="305" ht="12.75">
      <c r="B305" s="67"/>
    </row>
    <row r="306" ht="12.75">
      <c r="B306" s="67"/>
    </row>
    <row r="307" ht="12.75">
      <c r="B307" s="67"/>
    </row>
    <row r="308" ht="12.75">
      <c r="B308" s="67"/>
    </row>
    <row r="309" ht="12.75">
      <c r="B309" s="67"/>
    </row>
    <row r="310" ht="12.75">
      <c r="B310" s="67"/>
    </row>
    <row r="311" ht="12.75">
      <c r="B311" s="67"/>
    </row>
    <row r="312" ht="12.75">
      <c r="B312" s="67"/>
    </row>
    <row r="313" ht="12.75">
      <c r="B313" s="67"/>
    </row>
    <row r="314" ht="12.75">
      <c r="B314" s="67"/>
    </row>
    <row r="315" ht="12.75">
      <c r="B315" s="67"/>
    </row>
    <row r="316" ht="12.75">
      <c r="B316" s="67"/>
    </row>
  </sheetData>
  <sheetProtection/>
  <mergeCells count="108">
    <mergeCell ref="A39:B39"/>
    <mergeCell ref="A37:B37"/>
    <mergeCell ref="A236:B236"/>
    <mergeCell ref="A237:B237"/>
    <mergeCell ref="A57:B57"/>
    <mergeCell ref="A3:B3"/>
    <mergeCell ref="A4:B4"/>
    <mergeCell ref="A52:B52"/>
    <mergeCell ref="A56:B56"/>
    <mergeCell ref="A65:B65"/>
    <mergeCell ref="A66:B66"/>
    <mergeCell ref="A1:K1"/>
    <mergeCell ref="C3:H3"/>
    <mergeCell ref="A2:K2"/>
    <mergeCell ref="K6:K7"/>
    <mergeCell ref="C6:C7"/>
    <mergeCell ref="A40:B40"/>
    <mergeCell ref="B6:B7"/>
    <mergeCell ref="A6:A7"/>
    <mergeCell ref="A8:B8"/>
    <mergeCell ref="A36:B36"/>
    <mergeCell ref="A86:B86"/>
    <mergeCell ref="D6:I6"/>
    <mergeCell ref="J6:J7"/>
    <mergeCell ref="A51:B51"/>
    <mergeCell ref="A67:B67"/>
    <mergeCell ref="A9:B9"/>
    <mergeCell ref="A19:B19"/>
    <mergeCell ref="A20:B20"/>
    <mergeCell ref="A34:B34"/>
    <mergeCell ref="A35:B35"/>
    <mergeCell ref="A140:B140"/>
    <mergeCell ref="A49:B49"/>
    <mergeCell ref="A50:B50"/>
    <mergeCell ref="A99:B99"/>
    <mergeCell ref="A114:B114"/>
    <mergeCell ref="A68:B68"/>
    <mergeCell ref="A71:B71"/>
    <mergeCell ref="A72:B72"/>
    <mergeCell ref="A83:B83"/>
    <mergeCell ref="A84:B84"/>
    <mergeCell ref="A97:B97"/>
    <mergeCell ref="A98:B98"/>
    <mergeCell ref="A100:B100"/>
    <mergeCell ref="A115:B115"/>
    <mergeCell ref="A103:B103"/>
    <mergeCell ref="A104:B104"/>
    <mergeCell ref="A112:B112"/>
    <mergeCell ref="A238:B238"/>
    <mergeCell ref="A191:B191"/>
    <mergeCell ref="A200:B200"/>
    <mergeCell ref="A213:B213"/>
    <mergeCell ref="A223:B223"/>
    <mergeCell ref="A217:B217"/>
    <mergeCell ref="A218:B218"/>
    <mergeCell ref="A224:B224"/>
    <mergeCell ref="A198:B198"/>
    <mergeCell ref="A199:B199"/>
    <mergeCell ref="A89:B89"/>
    <mergeCell ref="A90:B90"/>
    <mergeCell ref="A85:B85"/>
    <mergeCell ref="A130:B130"/>
    <mergeCell ref="A113:B113"/>
    <mergeCell ref="A127:B127"/>
    <mergeCell ref="A128:B128"/>
    <mergeCell ref="A117:B117"/>
    <mergeCell ref="A118:B118"/>
    <mergeCell ref="A129:B129"/>
    <mergeCell ref="A158:B158"/>
    <mergeCell ref="A159:B159"/>
    <mergeCell ref="A150:B150"/>
    <mergeCell ref="A151:B151"/>
    <mergeCell ref="A164:B164"/>
    <mergeCell ref="A165:B165"/>
    <mergeCell ref="A201:B201"/>
    <mergeCell ref="A214:B214"/>
    <mergeCell ref="A181:B181"/>
    <mergeCell ref="A182:B182"/>
    <mergeCell ref="A194:B194"/>
    <mergeCell ref="A195:B195"/>
    <mergeCell ref="A203:B203"/>
    <mergeCell ref="A204:B204"/>
    <mergeCell ref="A192:B192"/>
    <mergeCell ref="A139:B139"/>
    <mergeCell ref="A152:B152"/>
    <mergeCell ref="A166:B166"/>
    <mergeCell ref="A178:B178"/>
    <mergeCell ref="A170:B170"/>
    <mergeCell ref="A171:B171"/>
    <mergeCell ref="A153:B153"/>
    <mergeCell ref="A167:B167"/>
    <mergeCell ref="A143:B143"/>
    <mergeCell ref="A176:B176"/>
    <mergeCell ref="A177:B177"/>
    <mergeCell ref="A189:B189"/>
    <mergeCell ref="A190:B190"/>
    <mergeCell ref="A132:B132"/>
    <mergeCell ref="A133:B133"/>
    <mergeCell ref="A179:B179"/>
    <mergeCell ref="A137:B137"/>
    <mergeCell ref="A138:B138"/>
    <mergeCell ref="A144:B144"/>
    <mergeCell ref="A234:B234"/>
    <mergeCell ref="A235:B235"/>
    <mergeCell ref="A211:B211"/>
    <mergeCell ref="A212:B212"/>
    <mergeCell ref="A221:B221"/>
    <mergeCell ref="A222:B222"/>
  </mergeCells>
  <printOptions horizontalCentered="1" verticalCentered="1"/>
  <pageMargins left="0.2362204724409449" right="0.2362204724409449" top="0.984251968503937" bottom="0.984251968503937" header="0.4724409448818898" footer="0.5118110236220472"/>
  <pageSetup horizontalDpi="1200" verticalDpi="1200" orientation="landscape" paperSize="9" scale="78" r:id="rId1"/>
  <rowBreaks count="14" manualBreakCount="14">
    <brk id="28" max="10" man="1"/>
    <brk id="46" max="10" man="1"/>
    <brk id="56" max="10" man="1"/>
    <brk id="67" max="10" man="1"/>
    <brk id="78" max="10" man="1"/>
    <brk id="89" max="10" man="1"/>
    <brk id="98" max="10" man="1"/>
    <brk id="108" max="10" man="1"/>
    <brk id="128" max="10" man="1"/>
    <brk id="138" max="10" man="1"/>
    <brk id="148" max="10" man="1"/>
    <brk id="165" max="10" man="1"/>
    <brk id="174" max="10" man="1"/>
    <brk id="18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rightToLeft="1" view="pageBreakPreview" zoomScale="70" zoomScaleSheetLayoutView="70" zoomScalePageLayoutView="0" workbookViewId="0" topLeftCell="A1">
      <selection activeCell="B33" sqref="B33"/>
    </sheetView>
  </sheetViews>
  <sheetFormatPr defaultColWidth="9.140625" defaultRowHeight="12.75"/>
  <cols>
    <col min="1" max="1" width="4.421875" style="10" customWidth="1"/>
    <col min="2" max="2" width="46.140625" style="0" customWidth="1"/>
    <col min="3" max="3" width="11.421875" style="0" customWidth="1"/>
    <col min="4" max="4" width="11.57421875" style="0" customWidth="1"/>
    <col min="5" max="5" width="11.7109375" style="0" customWidth="1"/>
    <col min="6" max="6" width="11.28125" style="0" customWidth="1"/>
    <col min="7" max="7" width="11.421875" style="0" customWidth="1"/>
    <col min="8" max="8" width="10.140625" style="0" customWidth="1"/>
    <col min="9" max="9" width="18.421875" style="0" customWidth="1"/>
    <col min="10" max="10" width="17.00390625" style="0" customWidth="1"/>
    <col min="11" max="11" width="18.140625" style="0" customWidth="1"/>
  </cols>
  <sheetData>
    <row r="1" spans="1:11" ht="23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3.25">
      <c r="A2" s="145" t="s">
        <v>121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3.25">
      <c r="A3" s="144" t="s">
        <v>215</v>
      </c>
      <c r="B3" s="144"/>
      <c r="C3" s="145"/>
      <c r="D3" s="145"/>
      <c r="E3" s="145"/>
      <c r="F3" s="145"/>
      <c r="G3" s="145"/>
      <c r="H3" s="145"/>
      <c r="I3" s="18"/>
      <c r="J3" s="18"/>
      <c r="K3" s="18"/>
    </row>
    <row r="4" spans="1:11" s="12" customFormat="1" ht="20.25">
      <c r="A4" s="146" t="s">
        <v>220</v>
      </c>
      <c r="B4" s="146"/>
      <c r="C4" s="38"/>
      <c r="D4" s="38"/>
      <c r="E4" s="38"/>
      <c r="F4" s="38"/>
      <c r="G4" s="38"/>
      <c r="H4" s="38"/>
      <c r="I4" s="38"/>
      <c r="J4" s="38"/>
      <c r="K4" s="39"/>
    </row>
    <row r="5" spans="1:11" ht="21" thickBot="1">
      <c r="A5" s="24"/>
      <c r="B5" s="24"/>
      <c r="C5" s="20"/>
      <c r="D5" s="20"/>
      <c r="E5" s="20"/>
      <c r="F5" s="20"/>
      <c r="G5" s="20"/>
      <c r="H5" s="20"/>
      <c r="I5" s="20"/>
      <c r="J5" s="20"/>
      <c r="K5" s="3" t="s">
        <v>115</v>
      </c>
    </row>
    <row r="6" spans="1:11" s="29" customFormat="1" ht="45" customHeight="1" thickTop="1">
      <c r="A6" s="134" t="s">
        <v>147</v>
      </c>
      <c r="B6" s="135" t="s">
        <v>1</v>
      </c>
      <c r="C6" s="135" t="s">
        <v>2</v>
      </c>
      <c r="D6" s="135" t="s">
        <v>219</v>
      </c>
      <c r="E6" s="135"/>
      <c r="F6" s="135"/>
      <c r="G6" s="135"/>
      <c r="H6" s="135"/>
      <c r="I6" s="135"/>
      <c r="J6" s="135" t="s">
        <v>4</v>
      </c>
      <c r="K6" s="136" t="s">
        <v>5</v>
      </c>
    </row>
    <row r="7" spans="1:11" s="29" customFormat="1" ht="41.25" customHeight="1">
      <c r="A7" s="129"/>
      <c r="B7" s="130"/>
      <c r="C7" s="130"/>
      <c r="D7" s="31">
        <v>2006</v>
      </c>
      <c r="E7" s="30">
        <v>2007</v>
      </c>
      <c r="F7" s="30">
        <v>2008</v>
      </c>
      <c r="G7" s="30">
        <v>2009</v>
      </c>
      <c r="H7" s="30">
        <v>2010</v>
      </c>
      <c r="I7" s="30" t="s">
        <v>3</v>
      </c>
      <c r="J7" s="130"/>
      <c r="K7" s="143"/>
    </row>
    <row r="8" spans="1:11" s="34" customFormat="1" ht="35.25" customHeight="1">
      <c r="A8" s="129" t="s">
        <v>216</v>
      </c>
      <c r="B8" s="130"/>
      <c r="C8" s="8"/>
      <c r="D8" s="33"/>
      <c r="E8" s="8"/>
      <c r="F8" s="8"/>
      <c r="G8" s="8"/>
      <c r="H8" s="8"/>
      <c r="I8" s="8"/>
      <c r="J8" s="8"/>
      <c r="K8" s="17"/>
    </row>
    <row r="9" spans="1:12" s="9" customFormat="1" ht="25.5" customHeight="1">
      <c r="A9" s="129" t="s">
        <v>165</v>
      </c>
      <c r="B9" s="130"/>
      <c r="C9" s="8"/>
      <c r="D9" s="8"/>
      <c r="E9" s="8"/>
      <c r="F9" s="8"/>
      <c r="G9" s="8"/>
      <c r="H9" s="8"/>
      <c r="I9" s="8"/>
      <c r="J9" s="8"/>
      <c r="K9" s="17"/>
      <c r="L9" s="35"/>
    </row>
    <row r="10" spans="1:11" s="28" customFormat="1" ht="34.5" customHeight="1">
      <c r="A10" s="25">
        <v>1</v>
      </c>
      <c r="B10" s="19" t="s">
        <v>116</v>
      </c>
      <c r="C10" s="26">
        <v>40000</v>
      </c>
      <c r="D10" s="26">
        <v>40000</v>
      </c>
      <c r="E10" s="26">
        <v>60000</v>
      </c>
      <c r="F10" s="26">
        <v>60000</v>
      </c>
      <c r="G10" s="26">
        <v>50000</v>
      </c>
      <c r="H10" s="26"/>
      <c r="I10" s="26">
        <f aca="true" t="shared" si="0" ref="I10:I16">SUM(D10:H10)</f>
        <v>210000</v>
      </c>
      <c r="J10" s="26"/>
      <c r="K10" s="27">
        <f aca="true" t="shared" si="1" ref="K10:K16">SUM(I10,J10,C10)</f>
        <v>250000</v>
      </c>
    </row>
    <row r="11" spans="1:11" s="28" customFormat="1" ht="34.5" customHeight="1">
      <c r="A11" s="25">
        <v>2</v>
      </c>
      <c r="B11" s="19" t="s">
        <v>118</v>
      </c>
      <c r="C11" s="26">
        <v>207512</v>
      </c>
      <c r="D11" s="26">
        <v>250000</v>
      </c>
      <c r="E11" s="26">
        <v>250000</v>
      </c>
      <c r="F11" s="26">
        <v>192488</v>
      </c>
      <c r="G11" s="26">
        <v>100000</v>
      </c>
      <c r="H11" s="26"/>
      <c r="I11" s="26">
        <f t="shared" si="0"/>
        <v>792488</v>
      </c>
      <c r="J11" s="26"/>
      <c r="K11" s="27">
        <f t="shared" si="1"/>
        <v>1000000</v>
      </c>
    </row>
    <row r="12" spans="1:11" s="28" customFormat="1" ht="34.5" customHeight="1">
      <c r="A12" s="25">
        <v>3</v>
      </c>
      <c r="B12" s="19" t="s">
        <v>174</v>
      </c>
      <c r="C12" s="26">
        <v>10688</v>
      </c>
      <c r="D12" s="26">
        <v>15000</v>
      </c>
      <c r="E12" s="26">
        <v>9412</v>
      </c>
      <c r="F12" s="26">
        <v>3900</v>
      </c>
      <c r="G12" s="26"/>
      <c r="H12" s="26"/>
      <c r="I12" s="26">
        <f t="shared" si="0"/>
        <v>28312</v>
      </c>
      <c r="J12" s="26"/>
      <c r="K12" s="27">
        <f t="shared" si="1"/>
        <v>39000</v>
      </c>
    </row>
    <row r="13" spans="1:11" s="28" customFormat="1" ht="34.5" customHeight="1">
      <c r="A13" s="25">
        <v>4</v>
      </c>
      <c r="B13" s="19" t="s">
        <v>170</v>
      </c>
      <c r="C13" s="26">
        <v>21265</v>
      </c>
      <c r="D13" s="26">
        <v>8435</v>
      </c>
      <c r="E13" s="26">
        <v>3300</v>
      </c>
      <c r="F13" s="26"/>
      <c r="G13" s="26"/>
      <c r="H13" s="26"/>
      <c r="I13" s="26">
        <f t="shared" si="0"/>
        <v>11735</v>
      </c>
      <c r="J13" s="26"/>
      <c r="K13" s="27">
        <f t="shared" si="1"/>
        <v>33000</v>
      </c>
    </row>
    <row r="14" spans="1:11" s="28" customFormat="1" ht="34.5" customHeight="1">
      <c r="A14" s="25">
        <v>5</v>
      </c>
      <c r="B14" s="19" t="s">
        <v>119</v>
      </c>
      <c r="C14" s="26">
        <v>1317</v>
      </c>
      <c r="D14" s="26">
        <v>8000</v>
      </c>
      <c r="E14" s="26">
        <v>5683</v>
      </c>
      <c r="F14" s="26"/>
      <c r="G14" s="26"/>
      <c r="H14" s="26"/>
      <c r="I14" s="26">
        <f t="shared" si="0"/>
        <v>13683</v>
      </c>
      <c r="J14" s="26"/>
      <c r="K14" s="27">
        <f t="shared" si="1"/>
        <v>15000</v>
      </c>
    </row>
    <row r="15" spans="1:11" s="28" customFormat="1" ht="34.5" customHeight="1">
      <c r="A15" s="25">
        <v>6</v>
      </c>
      <c r="B15" s="19" t="s">
        <v>117</v>
      </c>
      <c r="C15" s="26"/>
      <c r="D15" s="26">
        <v>10000</v>
      </c>
      <c r="E15" s="26">
        <v>6000</v>
      </c>
      <c r="F15" s="26"/>
      <c r="G15" s="26"/>
      <c r="H15" s="26"/>
      <c r="I15" s="26">
        <f t="shared" si="0"/>
        <v>16000</v>
      </c>
      <c r="J15" s="26"/>
      <c r="K15" s="27">
        <f t="shared" si="1"/>
        <v>16000</v>
      </c>
    </row>
    <row r="16" spans="1:11" s="28" customFormat="1" ht="34.5" customHeight="1">
      <c r="A16" s="25">
        <v>7</v>
      </c>
      <c r="B16" s="19" t="s">
        <v>120</v>
      </c>
      <c r="C16" s="26"/>
      <c r="D16" s="26">
        <v>20000</v>
      </c>
      <c r="E16" s="26">
        <v>35000</v>
      </c>
      <c r="F16" s="26">
        <v>21500</v>
      </c>
      <c r="G16" s="26">
        <v>8500</v>
      </c>
      <c r="H16" s="26"/>
      <c r="I16" s="26">
        <f t="shared" si="0"/>
        <v>85000</v>
      </c>
      <c r="J16" s="26"/>
      <c r="K16" s="27">
        <f t="shared" si="1"/>
        <v>85000</v>
      </c>
    </row>
    <row r="17" spans="1:11" s="34" customFormat="1" ht="24.75" customHeight="1">
      <c r="A17" s="129" t="s">
        <v>171</v>
      </c>
      <c r="B17" s="130"/>
      <c r="C17" s="8">
        <f>SUM(C10:C16)</f>
        <v>280782</v>
      </c>
      <c r="D17" s="8">
        <f aca="true" t="shared" si="2" ref="D17:K17">SUM(D10:D16)</f>
        <v>351435</v>
      </c>
      <c r="E17" s="8">
        <f t="shared" si="2"/>
        <v>369395</v>
      </c>
      <c r="F17" s="8">
        <f t="shared" si="2"/>
        <v>277888</v>
      </c>
      <c r="G17" s="8">
        <f t="shared" si="2"/>
        <v>158500</v>
      </c>
      <c r="H17" s="8">
        <f t="shared" si="2"/>
        <v>0</v>
      </c>
      <c r="I17" s="8">
        <f t="shared" si="2"/>
        <v>1157218</v>
      </c>
      <c r="J17" s="8">
        <f t="shared" si="2"/>
        <v>0</v>
      </c>
      <c r="K17" s="17">
        <f t="shared" si="2"/>
        <v>1438000</v>
      </c>
    </row>
    <row r="18" spans="1:11" s="34" customFormat="1" ht="24.75" customHeight="1">
      <c r="A18" s="129" t="s">
        <v>166</v>
      </c>
      <c r="B18" s="130"/>
      <c r="C18" s="8"/>
      <c r="D18" s="8"/>
      <c r="E18" s="8"/>
      <c r="F18" s="8"/>
      <c r="G18" s="8"/>
      <c r="H18" s="8"/>
      <c r="I18" s="8"/>
      <c r="J18" s="8"/>
      <c r="K18" s="17"/>
    </row>
    <row r="19" spans="1:11" s="28" customFormat="1" ht="37.5" customHeight="1">
      <c r="A19" s="25">
        <v>1</v>
      </c>
      <c r="B19" s="19" t="s">
        <v>87</v>
      </c>
      <c r="C19" s="26"/>
      <c r="D19" s="26">
        <v>20000</v>
      </c>
      <c r="E19" s="26">
        <v>5000</v>
      </c>
      <c r="F19" s="26"/>
      <c r="G19" s="26"/>
      <c r="H19" s="26"/>
      <c r="I19" s="26">
        <f aca="true" t="shared" si="3" ref="I19:I24">SUM(D19:H19)</f>
        <v>25000</v>
      </c>
      <c r="J19" s="26"/>
      <c r="K19" s="27">
        <f aca="true" t="shared" si="4" ref="K19:K24">SUM(I19,J19,C19)</f>
        <v>25000</v>
      </c>
    </row>
    <row r="20" spans="1:11" s="28" customFormat="1" ht="37.5" customHeight="1">
      <c r="A20" s="25">
        <v>2</v>
      </c>
      <c r="B20" s="19" t="s">
        <v>90</v>
      </c>
      <c r="C20" s="26"/>
      <c r="D20" s="26">
        <v>10000</v>
      </c>
      <c r="E20" s="26">
        <v>5000</v>
      </c>
      <c r="F20" s="26"/>
      <c r="G20" s="26"/>
      <c r="H20" s="26"/>
      <c r="I20" s="26">
        <f t="shared" si="3"/>
        <v>15000</v>
      </c>
      <c r="J20" s="26"/>
      <c r="K20" s="27">
        <f t="shared" si="4"/>
        <v>15000</v>
      </c>
    </row>
    <row r="21" spans="1:11" s="28" customFormat="1" ht="37.5" customHeight="1">
      <c r="A21" s="25">
        <v>3</v>
      </c>
      <c r="B21" s="19" t="s">
        <v>164</v>
      </c>
      <c r="C21" s="26"/>
      <c r="D21" s="26">
        <v>10000</v>
      </c>
      <c r="E21" s="26">
        <v>5000</v>
      </c>
      <c r="F21" s="26"/>
      <c r="G21" s="26"/>
      <c r="H21" s="26"/>
      <c r="I21" s="26">
        <f t="shared" si="3"/>
        <v>15000</v>
      </c>
      <c r="J21" s="26"/>
      <c r="K21" s="27">
        <f t="shared" si="4"/>
        <v>15000</v>
      </c>
    </row>
    <row r="22" spans="1:11" s="28" customFormat="1" ht="37.5" customHeight="1">
      <c r="A22" s="25">
        <v>4</v>
      </c>
      <c r="B22" s="19" t="s">
        <v>173</v>
      </c>
      <c r="C22" s="26"/>
      <c r="D22" s="26">
        <v>7000</v>
      </c>
      <c r="E22" s="26">
        <v>8000</v>
      </c>
      <c r="F22" s="26">
        <v>5000</v>
      </c>
      <c r="G22" s="26"/>
      <c r="H22" s="26"/>
      <c r="I22" s="26">
        <f t="shared" si="3"/>
        <v>20000</v>
      </c>
      <c r="J22" s="26"/>
      <c r="K22" s="27">
        <f t="shared" si="4"/>
        <v>20000</v>
      </c>
    </row>
    <row r="23" spans="1:11" s="28" customFormat="1" ht="37.5" customHeight="1">
      <c r="A23" s="25">
        <v>5</v>
      </c>
      <c r="B23" s="19" t="s">
        <v>91</v>
      </c>
      <c r="C23" s="26"/>
      <c r="D23" s="26">
        <v>10000</v>
      </c>
      <c r="E23" s="26">
        <v>5000</v>
      </c>
      <c r="F23" s="26"/>
      <c r="G23" s="26"/>
      <c r="H23" s="26"/>
      <c r="I23" s="26">
        <f t="shared" si="3"/>
        <v>15000</v>
      </c>
      <c r="J23" s="26"/>
      <c r="K23" s="27">
        <f t="shared" si="4"/>
        <v>15000</v>
      </c>
    </row>
    <row r="24" spans="1:11" s="28" customFormat="1" ht="37.5" customHeight="1">
      <c r="A24" s="25">
        <v>6</v>
      </c>
      <c r="B24" s="19" t="s">
        <v>169</v>
      </c>
      <c r="C24" s="26"/>
      <c r="D24" s="26">
        <v>5000</v>
      </c>
      <c r="E24" s="26">
        <v>3000</v>
      </c>
      <c r="F24" s="26">
        <v>2000</v>
      </c>
      <c r="G24" s="26"/>
      <c r="H24" s="26"/>
      <c r="I24" s="26">
        <f t="shared" si="3"/>
        <v>10000</v>
      </c>
      <c r="J24" s="26"/>
      <c r="K24" s="27">
        <f t="shared" si="4"/>
        <v>10000</v>
      </c>
    </row>
    <row r="25" spans="1:11" s="28" customFormat="1" ht="37.5" customHeight="1">
      <c r="A25" s="25">
        <v>7</v>
      </c>
      <c r="B25" s="19" t="s">
        <v>300</v>
      </c>
      <c r="C25" s="26"/>
      <c r="D25" s="26">
        <v>24000</v>
      </c>
      <c r="E25" s="26">
        <v>24000</v>
      </c>
      <c r="F25" s="26">
        <v>24000</v>
      </c>
      <c r="G25" s="26">
        <v>24000</v>
      </c>
      <c r="H25" s="26">
        <v>24000</v>
      </c>
      <c r="I25" s="26">
        <f>SUM(D25:H25)</f>
        <v>120000</v>
      </c>
      <c r="J25" s="26"/>
      <c r="K25" s="27">
        <f>SUM(I25,J25,C25)</f>
        <v>120000</v>
      </c>
    </row>
    <row r="26" spans="1:11" s="28" customFormat="1" ht="37.5" customHeight="1">
      <c r="A26" s="25">
        <v>8</v>
      </c>
      <c r="B26" s="19" t="s">
        <v>301</v>
      </c>
      <c r="C26" s="26"/>
      <c r="D26" s="26">
        <v>6000</v>
      </c>
      <c r="E26" s="26">
        <v>6000</v>
      </c>
      <c r="F26" s="26">
        <v>6000</v>
      </c>
      <c r="G26" s="26">
        <v>6000</v>
      </c>
      <c r="H26" s="26">
        <v>6000</v>
      </c>
      <c r="I26" s="26">
        <f>SUM(D26:H26)</f>
        <v>30000</v>
      </c>
      <c r="J26" s="26"/>
      <c r="K26" s="27">
        <f>SUM(I26,J26,C26)</f>
        <v>30000</v>
      </c>
    </row>
    <row r="27" spans="1:11" s="28" customFormat="1" ht="37.5" customHeight="1">
      <c r="A27" s="25">
        <v>9</v>
      </c>
      <c r="B27" s="19" t="s">
        <v>214</v>
      </c>
      <c r="C27" s="26"/>
      <c r="D27" s="26"/>
      <c r="E27" s="26">
        <v>40000</v>
      </c>
      <c r="F27" s="26">
        <v>40000</v>
      </c>
      <c r="G27" s="26">
        <v>40000</v>
      </c>
      <c r="H27" s="26">
        <v>30000</v>
      </c>
      <c r="I27" s="26">
        <f aca="true" t="shared" si="5" ref="I27:I42">SUM(D27:H27)</f>
        <v>150000</v>
      </c>
      <c r="J27" s="26"/>
      <c r="K27" s="27">
        <f aca="true" t="shared" si="6" ref="K27:K42">SUM(I27,J27,C27)</f>
        <v>150000</v>
      </c>
    </row>
    <row r="28" spans="1:11" s="28" customFormat="1" ht="37.5" customHeight="1">
      <c r="A28" s="25">
        <v>10</v>
      </c>
      <c r="B28" s="19" t="s">
        <v>163</v>
      </c>
      <c r="C28" s="26"/>
      <c r="D28" s="26"/>
      <c r="E28" s="26">
        <v>8000</v>
      </c>
      <c r="F28" s="26">
        <v>10000</v>
      </c>
      <c r="G28" s="26">
        <v>2000</v>
      </c>
      <c r="H28" s="26"/>
      <c r="I28" s="26">
        <f t="shared" si="5"/>
        <v>20000</v>
      </c>
      <c r="J28" s="26"/>
      <c r="K28" s="27">
        <f t="shared" si="6"/>
        <v>20000</v>
      </c>
    </row>
    <row r="29" spans="1:11" s="28" customFormat="1" ht="37.5" customHeight="1">
      <c r="A29" s="25">
        <v>11</v>
      </c>
      <c r="B29" s="19" t="s">
        <v>158</v>
      </c>
      <c r="C29" s="26"/>
      <c r="D29" s="26"/>
      <c r="E29" s="26">
        <v>16000</v>
      </c>
      <c r="F29" s="26">
        <v>1000</v>
      </c>
      <c r="G29" s="26"/>
      <c r="H29" s="26"/>
      <c r="I29" s="26">
        <f aca="true" t="shared" si="7" ref="I29:I34">SUM(D29:H29)</f>
        <v>17000</v>
      </c>
      <c r="J29" s="26"/>
      <c r="K29" s="27">
        <f aca="true" t="shared" si="8" ref="K29:K34">SUM(I29,J29,C29)</f>
        <v>17000</v>
      </c>
    </row>
    <row r="30" spans="1:11" s="28" customFormat="1" ht="37.5" customHeight="1">
      <c r="A30" s="25">
        <v>12</v>
      </c>
      <c r="B30" s="19" t="s">
        <v>159</v>
      </c>
      <c r="C30" s="26"/>
      <c r="D30" s="26"/>
      <c r="E30" s="26">
        <v>7000</v>
      </c>
      <c r="F30" s="26"/>
      <c r="G30" s="26"/>
      <c r="H30" s="26"/>
      <c r="I30" s="26">
        <f t="shared" si="7"/>
        <v>7000</v>
      </c>
      <c r="J30" s="26"/>
      <c r="K30" s="27">
        <f t="shared" si="8"/>
        <v>7000</v>
      </c>
    </row>
    <row r="31" spans="1:11" s="28" customFormat="1" ht="37.5" customHeight="1">
      <c r="A31" s="25">
        <v>13</v>
      </c>
      <c r="B31" s="19" t="s">
        <v>160</v>
      </c>
      <c r="C31" s="26"/>
      <c r="D31" s="26"/>
      <c r="E31" s="26">
        <v>9000</v>
      </c>
      <c r="F31" s="26">
        <v>0</v>
      </c>
      <c r="G31" s="26">
        <v>0</v>
      </c>
      <c r="H31" s="26">
        <v>0</v>
      </c>
      <c r="I31" s="26">
        <f t="shared" si="7"/>
        <v>9000</v>
      </c>
      <c r="J31" s="26"/>
      <c r="K31" s="27">
        <f t="shared" si="8"/>
        <v>9000</v>
      </c>
    </row>
    <row r="32" spans="1:11" s="28" customFormat="1" ht="37.5" customHeight="1">
      <c r="A32" s="25">
        <v>14</v>
      </c>
      <c r="B32" s="19" t="s">
        <v>162</v>
      </c>
      <c r="C32" s="26"/>
      <c r="D32" s="26"/>
      <c r="E32" s="26">
        <v>9000</v>
      </c>
      <c r="F32" s="26">
        <v>8000</v>
      </c>
      <c r="G32" s="26">
        <v>1500</v>
      </c>
      <c r="H32" s="26"/>
      <c r="I32" s="26">
        <f t="shared" si="7"/>
        <v>18500</v>
      </c>
      <c r="J32" s="26"/>
      <c r="K32" s="27">
        <f t="shared" si="8"/>
        <v>18500</v>
      </c>
    </row>
    <row r="33" spans="1:11" s="28" customFormat="1" ht="37.5" customHeight="1">
      <c r="A33" s="25">
        <v>15</v>
      </c>
      <c r="B33" s="19" t="s">
        <v>88</v>
      </c>
      <c r="C33" s="26"/>
      <c r="D33" s="26"/>
      <c r="E33" s="26">
        <v>10000</v>
      </c>
      <c r="F33" s="26">
        <v>10000</v>
      </c>
      <c r="G33" s="26">
        <v>5000</v>
      </c>
      <c r="H33" s="26">
        <v>10000</v>
      </c>
      <c r="I33" s="26">
        <f t="shared" si="7"/>
        <v>35000</v>
      </c>
      <c r="J33" s="26"/>
      <c r="K33" s="27">
        <f t="shared" si="8"/>
        <v>35000</v>
      </c>
    </row>
    <row r="34" spans="1:11" s="28" customFormat="1" ht="37.5" customHeight="1">
      <c r="A34" s="25">
        <v>16</v>
      </c>
      <c r="B34" s="19" t="s">
        <v>167</v>
      </c>
      <c r="C34" s="26"/>
      <c r="D34" s="26"/>
      <c r="E34" s="26">
        <v>7000</v>
      </c>
      <c r="F34" s="26">
        <v>8000</v>
      </c>
      <c r="G34" s="26">
        <v>5000</v>
      </c>
      <c r="H34" s="26"/>
      <c r="I34" s="26">
        <f t="shared" si="7"/>
        <v>20000</v>
      </c>
      <c r="J34" s="26"/>
      <c r="K34" s="27">
        <f t="shared" si="8"/>
        <v>20000</v>
      </c>
    </row>
    <row r="35" spans="1:11" s="28" customFormat="1" ht="37.5" customHeight="1">
      <c r="A35" s="25">
        <v>17</v>
      </c>
      <c r="B35" s="19" t="s">
        <v>83</v>
      </c>
      <c r="C35" s="26"/>
      <c r="D35" s="26"/>
      <c r="E35" s="26"/>
      <c r="F35" s="26">
        <v>8000</v>
      </c>
      <c r="G35" s="26">
        <v>10000</v>
      </c>
      <c r="H35" s="26">
        <v>2000</v>
      </c>
      <c r="I35" s="26">
        <f t="shared" si="5"/>
        <v>20000</v>
      </c>
      <c r="J35" s="26"/>
      <c r="K35" s="27">
        <f t="shared" si="6"/>
        <v>20000</v>
      </c>
    </row>
    <row r="36" spans="1:11" s="28" customFormat="1" ht="37.5" customHeight="1">
      <c r="A36" s="25">
        <v>18</v>
      </c>
      <c r="B36" s="19" t="s">
        <v>84</v>
      </c>
      <c r="C36" s="26"/>
      <c r="D36" s="26"/>
      <c r="E36" s="26"/>
      <c r="F36" s="26">
        <v>8000</v>
      </c>
      <c r="G36" s="26">
        <v>6000</v>
      </c>
      <c r="H36" s="26">
        <v>1000</v>
      </c>
      <c r="I36" s="26">
        <f t="shared" si="5"/>
        <v>15000</v>
      </c>
      <c r="J36" s="26"/>
      <c r="K36" s="27">
        <f t="shared" si="6"/>
        <v>15000</v>
      </c>
    </row>
    <row r="37" spans="1:11" s="28" customFormat="1" ht="37.5" customHeight="1">
      <c r="A37" s="25">
        <v>19</v>
      </c>
      <c r="B37" s="19" t="s">
        <v>85</v>
      </c>
      <c r="C37" s="26"/>
      <c r="D37" s="26"/>
      <c r="E37" s="26"/>
      <c r="F37" s="26">
        <v>15000</v>
      </c>
      <c r="G37" s="26">
        <v>15000</v>
      </c>
      <c r="H37" s="26">
        <v>5000</v>
      </c>
      <c r="I37" s="26">
        <f t="shared" si="5"/>
        <v>35000</v>
      </c>
      <c r="J37" s="26"/>
      <c r="K37" s="27">
        <f t="shared" si="6"/>
        <v>35000</v>
      </c>
    </row>
    <row r="38" spans="1:11" s="28" customFormat="1" ht="37.5" customHeight="1">
      <c r="A38" s="25">
        <v>20</v>
      </c>
      <c r="B38" s="19" t="s">
        <v>86</v>
      </c>
      <c r="C38" s="26"/>
      <c r="D38" s="26"/>
      <c r="E38" s="26"/>
      <c r="F38" s="26">
        <v>8000</v>
      </c>
      <c r="G38" s="26">
        <v>7500</v>
      </c>
      <c r="H38" s="26">
        <v>1500</v>
      </c>
      <c r="I38" s="26">
        <f t="shared" si="5"/>
        <v>17000</v>
      </c>
      <c r="J38" s="26"/>
      <c r="K38" s="27">
        <f t="shared" si="6"/>
        <v>17000</v>
      </c>
    </row>
    <row r="39" spans="1:11" s="28" customFormat="1" ht="37.5" customHeight="1">
      <c r="A39" s="25">
        <v>21</v>
      </c>
      <c r="B39" s="19" t="s">
        <v>161</v>
      </c>
      <c r="C39" s="26"/>
      <c r="D39" s="26"/>
      <c r="E39" s="26"/>
      <c r="F39" s="26">
        <v>12000</v>
      </c>
      <c r="G39" s="26">
        <v>5000</v>
      </c>
      <c r="H39" s="26"/>
      <c r="I39" s="26">
        <f t="shared" si="5"/>
        <v>17000</v>
      </c>
      <c r="J39" s="26"/>
      <c r="K39" s="27">
        <f t="shared" si="6"/>
        <v>17000</v>
      </c>
    </row>
    <row r="40" spans="1:11" s="28" customFormat="1" ht="37.5" customHeight="1">
      <c r="A40" s="25">
        <v>22</v>
      </c>
      <c r="B40" s="19" t="s">
        <v>89</v>
      </c>
      <c r="C40" s="26"/>
      <c r="D40" s="26"/>
      <c r="E40" s="26"/>
      <c r="F40" s="26">
        <v>8000</v>
      </c>
      <c r="G40" s="26">
        <v>14500</v>
      </c>
      <c r="H40" s="26">
        <v>2500</v>
      </c>
      <c r="I40" s="26">
        <f t="shared" si="5"/>
        <v>25000</v>
      </c>
      <c r="J40" s="26"/>
      <c r="K40" s="27">
        <f t="shared" si="6"/>
        <v>25000</v>
      </c>
    </row>
    <row r="41" spans="1:11" s="28" customFormat="1" ht="37.5" customHeight="1">
      <c r="A41" s="25">
        <v>23</v>
      </c>
      <c r="B41" s="19" t="s">
        <v>168</v>
      </c>
      <c r="C41" s="26"/>
      <c r="D41" s="26"/>
      <c r="E41" s="26"/>
      <c r="F41" s="26">
        <v>8000</v>
      </c>
      <c r="G41" s="26">
        <v>7000</v>
      </c>
      <c r="H41" s="26">
        <v>5000</v>
      </c>
      <c r="I41" s="26">
        <f t="shared" si="5"/>
        <v>20000</v>
      </c>
      <c r="J41" s="26"/>
      <c r="K41" s="27">
        <f t="shared" si="6"/>
        <v>20000</v>
      </c>
    </row>
    <row r="42" spans="1:11" s="28" customFormat="1" ht="37.5" customHeight="1">
      <c r="A42" s="25">
        <v>24</v>
      </c>
      <c r="B42" s="19" t="s">
        <v>175</v>
      </c>
      <c r="C42" s="26"/>
      <c r="D42" s="26"/>
      <c r="E42" s="26"/>
      <c r="F42" s="26">
        <v>7000</v>
      </c>
      <c r="G42" s="26">
        <v>8000</v>
      </c>
      <c r="H42" s="26">
        <v>5000</v>
      </c>
      <c r="I42" s="26">
        <f t="shared" si="5"/>
        <v>20000</v>
      </c>
      <c r="J42" s="26"/>
      <c r="K42" s="27">
        <f t="shared" si="6"/>
        <v>20000</v>
      </c>
    </row>
    <row r="43" spans="1:11" s="37" customFormat="1" ht="43.5" customHeight="1">
      <c r="A43" s="129" t="s">
        <v>172</v>
      </c>
      <c r="B43" s="130"/>
      <c r="C43" s="30">
        <f>SUM(C19:C42)</f>
        <v>0</v>
      </c>
      <c r="D43" s="30">
        <f aca="true" t="shared" si="9" ref="D43:K43">SUM(D19:D42)</f>
        <v>92000</v>
      </c>
      <c r="E43" s="30">
        <f t="shared" si="9"/>
        <v>167000</v>
      </c>
      <c r="F43" s="30">
        <f t="shared" si="9"/>
        <v>188000</v>
      </c>
      <c r="G43" s="30">
        <f t="shared" si="9"/>
        <v>156500</v>
      </c>
      <c r="H43" s="30">
        <f t="shared" si="9"/>
        <v>92000</v>
      </c>
      <c r="I43" s="30">
        <f t="shared" si="9"/>
        <v>695500</v>
      </c>
      <c r="J43" s="30">
        <f t="shared" si="9"/>
        <v>0</v>
      </c>
      <c r="K43" s="30">
        <f t="shared" si="9"/>
        <v>695500</v>
      </c>
    </row>
    <row r="44" spans="1:11" s="37" customFormat="1" ht="47.25" customHeight="1" thickBot="1">
      <c r="A44" s="147" t="s">
        <v>217</v>
      </c>
      <c r="B44" s="148"/>
      <c r="C44" s="36">
        <f>SUM(C43,C17)</f>
        <v>280782</v>
      </c>
      <c r="D44" s="36">
        <f aca="true" t="shared" si="10" ref="D44:K44">SUM(D43,D17)</f>
        <v>443435</v>
      </c>
      <c r="E44" s="36">
        <f t="shared" si="10"/>
        <v>536395</v>
      </c>
      <c r="F44" s="36">
        <f t="shared" si="10"/>
        <v>465888</v>
      </c>
      <c r="G44" s="36">
        <f t="shared" si="10"/>
        <v>315000</v>
      </c>
      <c r="H44" s="36">
        <f t="shared" si="10"/>
        <v>92000</v>
      </c>
      <c r="I44" s="36">
        <f t="shared" si="10"/>
        <v>1852718</v>
      </c>
      <c r="J44" s="36">
        <f t="shared" si="10"/>
        <v>0</v>
      </c>
      <c r="K44" s="36">
        <f t="shared" si="10"/>
        <v>2133500</v>
      </c>
    </row>
    <row r="45" ht="13.5" thickTop="1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</sheetData>
  <sheetProtection/>
  <mergeCells count="17">
    <mergeCell ref="J6:J7"/>
    <mergeCell ref="A44:B44"/>
    <mergeCell ref="A17:B17"/>
    <mergeCell ref="A43:B43"/>
    <mergeCell ref="A18:B18"/>
    <mergeCell ref="A9:B9"/>
    <mergeCell ref="A8:B8"/>
    <mergeCell ref="A3:B3"/>
    <mergeCell ref="B6:B7"/>
    <mergeCell ref="A6:A7"/>
    <mergeCell ref="A1:K1"/>
    <mergeCell ref="A4:B4"/>
    <mergeCell ref="C3:H3"/>
    <mergeCell ref="A2:K2"/>
    <mergeCell ref="K6:K7"/>
    <mergeCell ref="C6:C7"/>
    <mergeCell ref="D6:I6"/>
  </mergeCells>
  <printOptions horizontalCentered="1" verticalCentered="1"/>
  <pageMargins left="0.2362204724409449" right="0.2362204724409449" top="0.984251968503937" bottom="0.984251968503937" header="0.5118110236220472" footer="0.5118110236220472"/>
  <pageSetup horizontalDpi="1200" verticalDpi="1200" orientation="landscape" paperSize="9" scale="80" r:id="rId1"/>
  <rowBreaks count="1" manualBreakCount="1">
    <brk id="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rightToLeft="1" view="pageBreakPreview" zoomScale="70" zoomScaleSheetLayoutView="70" zoomScalePageLayoutView="0" workbookViewId="0" topLeftCell="B1">
      <selection activeCell="C27" sqref="C27"/>
    </sheetView>
  </sheetViews>
  <sheetFormatPr defaultColWidth="9.140625" defaultRowHeight="12.75"/>
  <cols>
    <col min="1" max="1" width="4.7109375" style="0" customWidth="1"/>
    <col min="2" max="2" width="42.140625" style="6" customWidth="1"/>
    <col min="3" max="3" width="17.7109375" style="40" customWidth="1"/>
    <col min="4" max="4" width="13.421875" style="40" customWidth="1"/>
    <col min="5" max="5" width="10.00390625" style="0" customWidth="1"/>
    <col min="6" max="6" width="10.28125" style="0" customWidth="1"/>
    <col min="7" max="7" width="12.7109375" style="0" customWidth="1"/>
    <col min="8" max="9" width="17.00390625" style="0" customWidth="1"/>
    <col min="10" max="10" width="18.140625" style="0" customWidth="1"/>
  </cols>
  <sheetData>
    <row r="1" spans="1:10" ht="23.25">
      <c r="A1" s="145" t="s">
        <v>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1" ht="23.25">
      <c r="A2" s="145" t="s">
        <v>121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28" customFormat="1" ht="20.25">
      <c r="A3" s="144" t="s">
        <v>215</v>
      </c>
      <c r="B3" s="144"/>
      <c r="C3" s="51"/>
      <c r="D3" s="51"/>
      <c r="E3" s="51"/>
      <c r="F3" s="51"/>
      <c r="G3" s="51"/>
      <c r="H3" s="51"/>
      <c r="I3" s="51"/>
      <c r="J3" s="51"/>
      <c r="K3" s="51"/>
    </row>
    <row r="4" spans="1:11" s="28" customFormat="1" ht="20.25">
      <c r="A4" s="146" t="s">
        <v>220</v>
      </c>
      <c r="B4" s="146"/>
      <c r="C4" s="51"/>
      <c r="D4" s="51"/>
      <c r="E4" s="51"/>
      <c r="F4" s="51"/>
      <c r="G4" s="51"/>
      <c r="H4" s="51"/>
      <c r="I4" s="51"/>
      <c r="J4" s="51"/>
      <c r="K4" s="51"/>
    </row>
    <row r="5" spans="1:10" ht="18.75" customHeight="1" thickBot="1">
      <c r="A5" s="146"/>
      <c r="B5" s="146"/>
      <c r="E5" s="1"/>
      <c r="F5" s="1"/>
      <c r="G5" s="1"/>
      <c r="H5" s="1"/>
      <c r="I5" s="1"/>
      <c r="J5" s="3" t="s">
        <v>115</v>
      </c>
    </row>
    <row r="6" spans="1:10" s="37" customFormat="1" ht="45" customHeight="1" thickTop="1">
      <c r="A6" s="134" t="s">
        <v>147</v>
      </c>
      <c r="B6" s="135" t="s">
        <v>7</v>
      </c>
      <c r="C6" s="135" t="s">
        <v>8</v>
      </c>
      <c r="D6" s="135" t="s">
        <v>9</v>
      </c>
      <c r="E6" s="135"/>
      <c r="F6" s="135"/>
      <c r="G6" s="135"/>
      <c r="H6" s="135" t="s">
        <v>14</v>
      </c>
      <c r="I6" s="135"/>
      <c r="J6" s="136"/>
    </row>
    <row r="7" spans="1:10" s="37" customFormat="1" ht="41.25" customHeight="1">
      <c r="A7" s="129"/>
      <c r="B7" s="130"/>
      <c r="C7" s="130"/>
      <c r="D7" s="31" t="s">
        <v>10</v>
      </c>
      <c r="E7" s="30" t="s">
        <v>11</v>
      </c>
      <c r="F7" s="30" t="s">
        <v>12</v>
      </c>
      <c r="G7" s="30" t="s">
        <v>13</v>
      </c>
      <c r="H7" s="30" t="s">
        <v>15</v>
      </c>
      <c r="I7" s="30" t="s">
        <v>16</v>
      </c>
      <c r="J7" s="32" t="s">
        <v>17</v>
      </c>
    </row>
    <row r="8" spans="1:12" s="28" customFormat="1" ht="30.75" customHeight="1">
      <c r="A8" s="129" t="s">
        <v>216</v>
      </c>
      <c r="B8" s="130"/>
      <c r="C8" s="41"/>
      <c r="D8" s="26"/>
      <c r="E8" s="26"/>
      <c r="F8" s="26"/>
      <c r="G8" s="26"/>
      <c r="H8" s="26"/>
      <c r="I8" s="26"/>
      <c r="J8" s="27"/>
      <c r="K8" s="48"/>
      <c r="L8" s="49"/>
    </row>
    <row r="9" spans="1:12" s="28" customFormat="1" ht="33" customHeight="1">
      <c r="A9" s="129" t="s">
        <v>165</v>
      </c>
      <c r="B9" s="130"/>
      <c r="C9" s="41"/>
      <c r="D9" s="26"/>
      <c r="E9" s="26"/>
      <c r="F9" s="26"/>
      <c r="G9" s="26"/>
      <c r="H9" s="26"/>
      <c r="I9" s="26"/>
      <c r="J9" s="27"/>
      <c r="K9" s="50"/>
      <c r="L9" s="27"/>
    </row>
    <row r="10" spans="1:12" ht="33" customHeight="1">
      <c r="A10" s="25">
        <v>1</v>
      </c>
      <c r="B10" s="19" t="s">
        <v>116</v>
      </c>
      <c r="C10" s="41">
        <v>210000</v>
      </c>
      <c r="D10" s="41">
        <v>210000</v>
      </c>
      <c r="E10" s="2"/>
      <c r="F10" s="2"/>
      <c r="G10" s="2"/>
      <c r="H10" s="2"/>
      <c r="I10" s="2"/>
      <c r="J10" s="4"/>
      <c r="K10" s="16"/>
      <c r="L10" s="4"/>
    </row>
    <row r="11" spans="1:12" ht="36" customHeight="1">
      <c r="A11" s="25">
        <v>2</v>
      </c>
      <c r="B11" s="19" t="s">
        <v>118</v>
      </c>
      <c r="C11" s="41">
        <v>792488</v>
      </c>
      <c r="D11" s="41">
        <v>792488</v>
      </c>
      <c r="E11" s="2"/>
      <c r="F11" s="2"/>
      <c r="G11" s="2"/>
      <c r="H11" s="2"/>
      <c r="I11" s="2"/>
      <c r="J11" s="4"/>
      <c r="K11" s="16"/>
      <c r="L11" s="4"/>
    </row>
    <row r="12" spans="1:12" ht="43.5" customHeight="1">
      <c r="A12" s="25">
        <v>3</v>
      </c>
      <c r="B12" s="19" t="s">
        <v>174</v>
      </c>
      <c r="C12" s="41">
        <v>28312</v>
      </c>
      <c r="D12" s="41">
        <v>28312</v>
      </c>
      <c r="E12" s="2"/>
      <c r="F12" s="2"/>
      <c r="G12" s="2"/>
      <c r="H12" s="2"/>
      <c r="I12" s="2"/>
      <c r="J12" s="4"/>
      <c r="K12" s="16"/>
      <c r="L12" s="4"/>
    </row>
    <row r="13" spans="1:12" ht="46.5" customHeight="1">
      <c r="A13" s="25">
        <v>4</v>
      </c>
      <c r="B13" s="19" t="s">
        <v>170</v>
      </c>
      <c r="C13" s="41">
        <v>11735</v>
      </c>
      <c r="D13" s="41">
        <v>11735</v>
      </c>
      <c r="E13" s="2"/>
      <c r="F13" s="2"/>
      <c r="G13" s="2"/>
      <c r="H13" s="2"/>
      <c r="I13" s="2"/>
      <c r="J13" s="4"/>
      <c r="K13" s="16"/>
      <c r="L13" s="4"/>
    </row>
    <row r="14" spans="1:12" ht="36.75" customHeight="1">
      <c r="A14" s="25">
        <v>5</v>
      </c>
      <c r="B14" s="19" t="s">
        <v>119</v>
      </c>
      <c r="C14" s="41">
        <v>13683</v>
      </c>
      <c r="D14" s="41">
        <v>13683</v>
      </c>
      <c r="E14" s="2"/>
      <c r="F14" s="2"/>
      <c r="G14" s="2"/>
      <c r="H14" s="2"/>
      <c r="I14" s="2"/>
      <c r="J14" s="4"/>
      <c r="K14" s="16"/>
      <c r="L14" s="4"/>
    </row>
    <row r="15" spans="1:12" ht="34.5" customHeight="1">
      <c r="A15" s="25">
        <v>6</v>
      </c>
      <c r="B15" s="19" t="s">
        <v>117</v>
      </c>
      <c r="C15" s="41">
        <v>16000</v>
      </c>
      <c r="D15" s="41">
        <v>16000</v>
      </c>
      <c r="E15" s="2"/>
      <c r="F15" s="2"/>
      <c r="G15" s="2"/>
      <c r="H15" s="2"/>
      <c r="I15" s="2"/>
      <c r="J15" s="4"/>
      <c r="K15" s="16"/>
      <c r="L15" s="4"/>
    </row>
    <row r="16" spans="1:12" ht="35.25" customHeight="1" thickBot="1">
      <c r="A16" s="25">
        <v>7</v>
      </c>
      <c r="B16" s="19" t="s">
        <v>120</v>
      </c>
      <c r="C16" s="41">
        <v>85000</v>
      </c>
      <c r="D16" s="41">
        <v>85000</v>
      </c>
      <c r="E16" s="2"/>
      <c r="F16" s="2"/>
      <c r="G16" s="2"/>
      <c r="H16" s="2"/>
      <c r="I16" s="2"/>
      <c r="J16" s="4"/>
      <c r="K16" s="21"/>
      <c r="L16" s="5"/>
    </row>
    <row r="17" spans="1:12" s="34" customFormat="1" ht="35.25" customHeight="1" thickBot="1" thickTop="1">
      <c r="A17" s="129" t="s">
        <v>171</v>
      </c>
      <c r="B17" s="130"/>
      <c r="C17" s="31">
        <v>1157218</v>
      </c>
      <c r="D17" s="31">
        <v>1157218</v>
      </c>
      <c r="E17" s="8"/>
      <c r="F17" s="8"/>
      <c r="G17" s="8"/>
      <c r="H17" s="8"/>
      <c r="I17" s="8"/>
      <c r="J17" s="17"/>
      <c r="K17" s="42"/>
      <c r="L17" s="43"/>
    </row>
    <row r="18" spans="1:10" ht="35.25" customHeight="1" thickTop="1">
      <c r="A18" s="129" t="s">
        <v>166</v>
      </c>
      <c r="B18" s="130"/>
      <c r="C18" s="41"/>
      <c r="D18" s="41"/>
      <c r="E18" s="22"/>
      <c r="F18" s="22"/>
      <c r="G18" s="22"/>
      <c r="H18" s="22"/>
      <c r="I18" s="22"/>
      <c r="J18" s="23"/>
    </row>
    <row r="19" spans="1:12" ht="35.25" customHeight="1">
      <c r="A19" s="25">
        <v>1</v>
      </c>
      <c r="B19" s="19" t="s">
        <v>87</v>
      </c>
      <c r="C19" s="41">
        <v>25000</v>
      </c>
      <c r="D19" s="41">
        <v>25000</v>
      </c>
      <c r="E19" s="2"/>
      <c r="F19" s="2"/>
      <c r="G19" s="2"/>
      <c r="H19" s="2"/>
      <c r="I19" s="2"/>
      <c r="J19" s="4"/>
      <c r="K19" s="16"/>
      <c r="L19" s="4"/>
    </row>
    <row r="20" spans="1:12" ht="30.75" customHeight="1">
      <c r="A20" s="25">
        <v>2</v>
      </c>
      <c r="B20" s="19" t="s">
        <v>90</v>
      </c>
      <c r="C20" s="41">
        <v>15000</v>
      </c>
      <c r="D20" s="41">
        <v>15000</v>
      </c>
      <c r="E20" s="2"/>
      <c r="F20" s="2"/>
      <c r="G20" s="2"/>
      <c r="H20" s="2"/>
      <c r="I20" s="2"/>
      <c r="J20" s="4"/>
      <c r="K20" s="16"/>
      <c r="L20" s="4"/>
    </row>
    <row r="21" spans="1:12" ht="35.25" customHeight="1">
      <c r="A21" s="25">
        <v>3</v>
      </c>
      <c r="B21" s="19" t="s">
        <v>164</v>
      </c>
      <c r="C21" s="41">
        <v>15000</v>
      </c>
      <c r="D21" s="41">
        <v>15000</v>
      </c>
      <c r="E21" s="2"/>
      <c r="F21" s="2"/>
      <c r="G21" s="2"/>
      <c r="H21" s="2"/>
      <c r="I21" s="2"/>
      <c r="J21" s="4"/>
      <c r="K21" s="16"/>
      <c r="L21" s="4"/>
    </row>
    <row r="22" spans="1:12" ht="45" customHeight="1">
      <c r="A22" s="25">
        <v>4</v>
      </c>
      <c r="B22" s="19" t="s">
        <v>173</v>
      </c>
      <c r="C22" s="41">
        <v>20000</v>
      </c>
      <c r="D22" s="41">
        <v>20000</v>
      </c>
      <c r="E22" s="2"/>
      <c r="F22" s="2"/>
      <c r="G22" s="2"/>
      <c r="H22" s="2"/>
      <c r="I22" s="2"/>
      <c r="J22" s="4"/>
      <c r="K22" s="16"/>
      <c r="L22" s="4"/>
    </row>
    <row r="23" spans="1:12" ht="36" customHeight="1">
      <c r="A23" s="25">
        <v>5</v>
      </c>
      <c r="B23" s="19" t="s">
        <v>91</v>
      </c>
      <c r="C23" s="41">
        <v>15000</v>
      </c>
      <c r="D23" s="41">
        <v>15000</v>
      </c>
      <c r="E23" s="2"/>
      <c r="F23" s="2"/>
      <c r="G23" s="2"/>
      <c r="H23" s="2"/>
      <c r="I23" s="2"/>
      <c r="J23" s="4"/>
      <c r="K23" s="16"/>
      <c r="L23" s="4"/>
    </row>
    <row r="24" spans="1:12" ht="36" customHeight="1">
      <c r="A24" s="25">
        <v>6</v>
      </c>
      <c r="B24" s="19" t="s">
        <v>169</v>
      </c>
      <c r="C24" s="41">
        <v>10000</v>
      </c>
      <c r="D24" s="41">
        <v>10000</v>
      </c>
      <c r="E24" s="2"/>
      <c r="F24" s="2"/>
      <c r="G24" s="2"/>
      <c r="H24" s="2"/>
      <c r="I24" s="2"/>
      <c r="J24" s="4"/>
      <c r="K24" s="16"/>
      <c r="L24" s="4"/>
    </row>
    <row r="25" spans="1:12" ht="36" customHeight="1">
      <c r="A25" s="25">
        <v>7</v>
      </c>
      <c r="B25" s="19" t="s">
        <v>302</v>
      </c>
      <c r="C25" s="41">
        <v>120000</v>
      </c>
      <c r="D25" s="41">
        <v>120000</v>
      </c>
      <c r="E25" s="2"/>
      <c r="F25" s="2"/>
      <c r="G25" s="2"/>
      <c r="H25" s="2"/>
      <c r="I25" s="2"/>
      <c r="J25" s="4"/>
      <c r="K25" s="16"/>
      <c r="L25" s="4"/>
    </row>
    <row r="26" spans="1:12" ht="36" customHeight="1">
      <c r="A26" s="25">
        <v>8</v>
      </c>
      <c r="B26" s="19" t="s">
        <v>301</v>
      </c>
      <c r="C26" s="41">
        <v>30000</v>
      </c>
      <c r="D26" s="41">
        <v>30000</v>
      </c>
      <c r="E26" s="2"/>
      <c r="F26" s="2"/>
      <c r="G26" s="2"/>
      <c r="H26" s="2"/>
      <c r="I26" s="2"/>
      <c r="J26" s="4"/>
      <c r="K26" s="16"/>
      <c r="L26" s="4"/>
    </row>
    <row r="27" spans="1:12" ht="41.25" customHeight="1">
      <c r="A27" s="25">
        <v>9</v>
      </c>
      <c r="B27" s="19" t="s">
        <v>214</v>
      </c>
      <c r="C27" s="41">
        <v>150000</v>
      </c>
      <c r="D27" s="41">
        <v>150000</v>
      </c>
      <c r="E27" s="2"/>
      <c r="F27" s="2"/>
      <c r="G27" s="2"/>
      <c r="H27" s="2"/>
      <c r="I27" s="2"/>
      <c r="J27" s="4"/>
      <c r="K27" s="16"/>
      <c r="L27" s="4"/>
    </row>
    <row r="28" spans="1:12" ht="36" customHeight="1">
      <c r="A28" s="25">
        <v>10</v>
      </c>
      <c r="B28" s="19" t="s">
        <v>163</v>
      </c>
      <c r="C28" s="41">
        <v>20000</v>
      </c>
      <c r="D28" s="41">
        <v>20000</v>
      </c>
      <c r="E28" s="2"/>
      <c r="F28" s="2"/>
      <c r="G28" s="2"/>
      <c r="H28" s="2"/>
      <c r="I28" s="2"/>
      <c r="J28" s="4"/>
      <c r="K28" s="16"/>
      <c r="L28" s="4"/>
    </row>
    <row r="29" spans="1:12" ht="42.75" customHeight="1">
      <c r="A29" s="25">
        <v>11</v>
      </c>
      <c r="B29" s="19" t="s">
        <v>158</v>
      </c>
      <c r="C29" s="41">
        <v>17000</v>
      </c>
      <c r="D29" s="41">
        <v>17000</v>
      </c>
      <c r="E29" s="2"/>
      <c r="F29" s="2"/>
      <c r="G29" s="2"/>
      <c r="H29" s="2"/>
      <c r="I29" s="2"/>
      <c r="J29" s="4"/>
      <c r="K29" s="16"/>
      <c r="L29" s="4"/>
    </row>
    <row r="30" spans="1:12" ht="36" customHeight="1">
      <c r="A30" s="25">
        <v>12</v>
      </c>
      <c r="B30" s="19" t="s">
        <v>159</v>
      </c>
      <c r="C30" s="41">
        <v>7000</v>
      </c>
      <c r="D30" s="41">
        <v>7000</v>
      </c>
      <c r="E30" s="2"/>
      <c r="F30" s="2"/>
      <c r="G30" s="2"/>
      <c r="H30" s="2"/>
      <c r="I30" s="2"/>
      <c r="J30" s="4"/>
      <c r="K30" s="16"/>
      <c r="L30" s="4"/>
    </row>
    <row r="31" spans="1:12" ht="36" customHeight="1">
      <c r="A31" s="25">
        <v>13</v>
      </c>
      <c r="B31" s="19" t="s">
        <v>160</v>
      </c>
      <c r="C31" s="41">
        <v>9000</v>
      </c>
      <c r="D31" s="41">
        <v>9000</v>
      </c>
      <c r="E31" s="2"/>
      <c r="F31" s="2"/>
      <c r="G31" s="2"/>
      <c r="H31" s="2"/>
      <c r="I31" s="2"/>
      <c r="J31" s="4"/>
      <c r="K31" s="16"/>
      <c r="L31" s="4"/>
    </row>
    <row r="32" spans="1:12" ht="36" customHeight="1">
      <c r="A32" s="25">
        <v>14</v>
      </c>
      <c r="B32" s="19" t="s">
        <v>162</v>
      </c>
      <c r="C32" s="41">
        <v>18500</v>
      </c>
      <c r="D32" s="41">
        <v>18500</v>
      </c>
      <c r="E32" s="2"/>
      <c r="F32" s="2"/>
      <c r="G32" s="2"/>
      <c r="H32" s="2"/>
      <c r="I32" s="2"/>
      <c r="J32" s="4"/>
      <c r="K32" s="16"/>
      <c r="L32" s="4"/>
    </row>
    <row r="33" spans="1:12" ht="36" customHeight="1">
      <c r="A33" s="25">
        <v>15</v>
      </c>
      <c r="B33" s="19" t="s">
        <v>88</v>
      </c>
      <c r="C33" s="41">
        <v>35000</v>
      </c>
      <c r="D33" s="41">
        <v>35000</v>
      </c>
      <c r="E33" s="2"/>
      <c r="F33" s="2"/>
      <c r="G33" s="2"/>
      <c r="H33" s="2"/>
      <c r="I33" s="2"/>
      <c r="J33" s="4"/>
      <c r="K33" s="16"/>
      <c r="L33" s="4"/>
    </row>
    <row r="34" spans="1:12" ht="43.5" customHeight="1">
      <c r="A34" s="25">
        <v>16</v>
      </c>
      <c r="B34" s="19" t="s">
        <v>167</v>
      </c>
      <c r="C34" s="41">
        <v>20000</v>
      </c>
      <c r="D34" s="41">
        <v>20000</v>
      </c>
      <c r="E34" s="2"/>
      <c r="F34" s="2"/>
      <c r="G34" s="2"/>
      <c r="H34" s="2"/>
      <c r="I34" s="2"/>
      <c r="J34" s="4"/>
      <c r="K34" s="16"/>
      <c r="L34" s="4"/>
    </row>
    <row r="35" spans="1:12" ht="36" customHeight="1">
      <c r="A35" s="25">
        <v>17</v>
      </c>
      <c r="B35" s="19" t="s">
        <v>83</v>
      </c>
      <c r="C35" s="41">
        <v>20000</v>
      </c>
      <c r="D35" s="41">
        <v>20000</v>
      </c>
      <c r="E35" s="2"/>
      <c r="F35" s="2"/>
      <c r="G35" s="2"/>
      <c r="H35" s="2"/>
      <c r="I35" s="2"/>
      <c r="J35" s="4"/>
      <c r="K35" s="16"/>
      <c r="L35" s="4"/>
    </row>
    <row r="36" spans="1:12" ht="33.75" customHeight="1">
      <c r="A36" s="25">
        <v>18</v>
      </c>
      <c r="B36" s="19" t="s">
        <v>84</v>
      </c>
      <c r="C36" s="41">
        <v>15000</v>
      </c>
      <c r="D36" s="41">
        <v>15000</v>
      </c>
      <c r="E36" s="2"/>
      <c r="F36" s="2"/>
      <c r="G36" s="2"/>
      <c r="H36" s="2"/>
      <c r="I36" s="2"/>
      <c r="J36" s="4"/>
      <c r="K36" s="16"/>
      <c r="L36" s="4"/>
    </row>
    <row r="37" spans="1:12" ht="36" customHeight="1">
      <c r="A37" s="25">
        <v>19</v>
      </c>
      <c r="B37" s="19" t="s">
        <v>85</v>
      </c>
      <c r="C37" s="41">
        <v>35000</v>
      </c>
      <c r="D37" s="41">
        <v>35000</v>
      </c>
      <c r="E37" s="2"/>
      <c r="F37" s="2"/>
      <c r="G37" s="2"/>
      <c r="H37" s="2"/>
      <c r="I37" s="2"/>
      <c r="J37" s="4"/>
      <c r="K37" s="16"/>
      <c r="L37" s="4"/>
    </row>
    <row r="38" spans="1:12" ht="33.75" customHeight="1">
      <c r="A38" s="25">
        <v>20</v>
      </c>
      <c r="B38" s="19" t="s">
        <v>86</v>
      </c>
      <c r="C38" s="41">
        <v>17000</v>
      </c>
      <c r="D38" s="41">
        <v>17000</v>
      </c>
      <c r="E38" s="2"/>
      <c r="F38" s="2"/>
      <c r="G38" s="2"/>
      <c r="H38" s="2"/>
      <c r="I38" s="2"/>
      <c r="J38" s="4"/>
      <c r="K38" s="16"/>
      <c r="L38" s="4"/>
    </row>
    <row r="39" spans="1:12" ht="36" customHeight="1">
      <c r="A39" s="25">
        <v>21</v>
      </c>
      <c r="B39" s="19" t="s">
        <v>161</v>
      </c>
      <c r="C39" s="41">
        <v>17000</v>
      </c>
      <c r="D39" s="41">
        <v>17000</v>
      </c>
      <c r="E39" s="2"/>
      <c r="F39" s="2"/>
      <c r="G39" s="2"/>
      <c r="H39" s="2"/>
      <c r="I39" s="2"/>
      <c r="J39" s="4"/>
      <c r="K39" s="16"/>
      <c r="L39" s="4"/>
    </row>
    <row r="40" spans="1:12" ht="33" customHeight="1">
      <c r="A40" s="25">
        <v>22</v>
      </c>
      <c r="B40" s="19" t="s">
        <v>89</v>
      </c>
      <c r="C40" s="41">
        <v>25000</v>
      </c>
      <c r="D40" s="41">
        <v>25000</v>
      </c>
      <c r="E40" s="2"/>
      <c r="F40" s="2"/>
      <c r="G40" s="2"/>
      <c r="H40" s="2"/>
      <c r="I40" s="2"/>
      <c r="J40" s="4"/>
      <c r="K40" s="16"/>
      <c r="L40" s="4"/>
    </row>
    <row r="41" spans="1:12" ht="36" customHeight="1">
      <c r="A41" s="25">
        <v>23</v>
      </c>
      <c r="B41" s="19" t="s">
        <v>168</v>
      </c>
      <c r="C41" s="41">
        <v>20000</v>
      </c>
      <c r="D41" s="41">
        <v>20000</v>
      </c>
      <c r="E41" s="2"/>
      <c r="F41" s="2"/>
      <c r="G41" s="2"/>
      <c r="H41" s="2"/>
      <c r="I41" s="2"/>
      <c r="J41" s="4"/>
      <c r="K41" s="16"/>
      <c r="L41" s="4"/>
    </row>
    <row r="42" spans="1:12" ht="45" customHeight="1">
      <c r="A42" s="25">
        <v>24</v>
      </c>
      <c r="B42" s="19" t="s">
        <v>175</v>
      </c>
      <c r="C42" s="41">
        <v>20000</v>
      </c>
      <c r="D42" s="41">
        <v>20000</v>
      </c>
      <c r="E42" s="2"/>
      <c r="F42" s="2"/>
      <c r="G42" s="2"/>
      <c r="H42" s="2"/>
      <c r="I42" s="2"/>
      <c r="J42" s="4"/>
      <c r="K42" s="16"/>
      <c r="L42" s="4"/>
    </row>
    <row r="43" spans="1:10" s="37" customFormat="1" ht="31.5" customHeight="1">
      <c r="A43" s="129" t="s">
        <v>172</v>
      </c>
      <c r="B43" s="130"/>
      <c r="C43" s="31">
        <f>SUM(C19:C42)</f>
        <v>695500</v>
      </c>
      <c r="D43" s="31">
        <f>SUM(D19:D42)</f>
        <v>695500</v>
      </c>
      <c r="E43" s="44"/>
      <c r="F43" s="44"/>
      <c r="G43" s="44"/>
      <c r="H43" s="44"/>
      <c r="I43" s="44"/>
      <c r="J43" s="45"/>
    </row>
    <row r="44" spans="1:10" s="37" customFormat="1" ht="31.5" customHeight="1" thickBot="1">
      <c r="A44" s="147" t="s">
        <v>217</v>
      </c>
      <c r="B44" s="148"/>
      <c r="C44" s="52">
        <f>SUM(C43,C17)</f>
        <v>1852718</v>
      </c>
      <c r="D44" s="52">
        <f>SUM(D43,D17)</f>
        <v>1852718</v>
      </c>
      <c r="E44" s="46"/>
      <c r="F44" s="46"/>
      <c r="G44" s="46"/>
      <c r="H44" s="46"/>
      <c r="I44" s="46"/>
      <c r="J44" s="47"/>
    </row>
    <row r="45" ht="21" thickTop="1"/>
  </sheetData>
  <sheetProtection/>
  <mergeCells count="16">
    <mergeCell ref="A18:B18"/>
    <mergeCell ref="A43:B43"/>
    <mergeCell ref="A44:B44"/>
    <mergeCell ref="A6:A7"/>
    <mergeCell ref="A8:B8"/>
    <mergeCell ref="A9:B9"/>
    <mergeCell ref="A17:B17"/>
    <mergeCell ref="A1:J1"/>
    <mergeCell ref="A5:B5"/>
    <mergeCell ref="A4:B4"/>
    <mergeCell ref="B6:B7"/>
    <mergeCell ref="C6:C7"/>
    <mergeCell ref="D6:G6"/>
    <mergeCell ref="H6:J6"/>
    <mergeCell ref="A2:K2"/>
    <mergeCell ref="A3:B3"/>
  </mergeCells>
  <printOptions horizontalCentered="1" verticalCentered="1"/>
  <pageMargins left="0.2362204724409449" right="0.2362204724409449" top="0.984251968503937" bottom="0.984251968503937" header="0.2755905511811024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</dc:creator>
  <cp:keywords/>
  <dc:description/>
  <cp:lastModifiedBy>thedev</cp:lastModifiedBy>
  <cp:lastPrinted>2006-02-14T14:39:28Z</cp:lastPrinted>
  <dcterms:created xsi:type="dcterms:W3CDTF">2005-05-24T17:52:40Z</dcterms:created>
  <dcterms:modified xsi:type="dcterms:W3CDTF">2008-01-08T10:27:47Z</dcterms:modified>
  <cp:category/>
  <cp:version/>
  <cp:contentType/>
  <cp:contentStatus/>
</cp:coreProperties>
</file>